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15330" windowHeight="4665" activeTab="3"/>
  </bookViews>
  <sheets>
    <sheet name="data" sheetId="1" r:id="rId1"/>
    <sheet name="prologue" sheetId="2" r:id="rId2"/>
    <sheet name="etape_1 &amp; CG" sheetId="3" r:id="rId3"/>
    <sheet name="etape_2" sheetId="4" r:id="rId4"/>
    <sheet name="CGeneral_etape_2" sheetId="5" r:id="rId5"/>
  </sheets>
  <externalReferences>
    <externalReference r:id="rId10"/>
  </externalReferences>
  <definedNames>
    <definedName name="_xlnm.Print_Area" localSheetId="4">'CGeneral_etape_2'!$A$1:$S$75</definedName>
    <definedName name="_xlnm.Print_Area" localSheetId="0">'data'!$B$1:$T$165</definedName>
    <definedName name="_xlnm.Print_Area" localSheetId="2">'etape_1 &amp; CG'!$A$1:$Z$63</definedName>
    <definedName name="_xlnm.Print_Area" localSheetId="3">'etape_2'!$A$1:$Z$61</definedName>
    <definedName name="_xlnm.Print_Area" localSheetId="1">'prologue'!$A$1:$AB$66</definedName>
  </definedNames>
  <calcPr calcMode="manual" fullCalcOnLoad="1"/>
  <pivotCaches>
    <pivotCache cacheId="2" r:id="rId6"/>
    <pivotCache cacheId="1" r:id="rId7"/>
  </pivotCaches>
</workbook>
</file>

<file path=xl/sharedStrings.xml><?xml version="1.0" encoding="utf-8"?>
<sst xmlns="http://schemas.openxmlformats.org/spreadsheetml/2006/main" count="1122" uniqueCount="246">
  <si>
    <t>Club</t>
  </si>
  <si>
    <t>Place Cat 1</t>
  </si>
  <si>
    <t>Place Cat 2</t>
  </si>
  <si>
    <t>Place Cat 3</t>
  </si>
  <si>
    <t>Dpt</t>
  </si>
  <si>
    <t>UFOLEP</t>
  </si>
  <si>
    <t>AVENIR BIZANOS</t>
  </si>
  <si>
    <t>TOMES Pierre-Jean</t>
  </si>
  <si>
    <t>COMANDON Pascal</t>
  </si>
  <si>
    <t>HONDARRAGUE Fabien</t>
  </si>
  <si>
    <t>BEGUE Stéphane</t>
  </si>
  <si>
    <t>SOURIMANT Nicolas</t>
  </si>
  <si>
    <t>GUILHAS Mathieu</t>
  </si>
  <si>
    <t>CAMBET Xavier</t>
  </si>
  <si>
    <t>HAURAT Tony</t>
  </si>
  <si>
    <t>Place</t>
  </si>
  <si>
    <t>CLASSEMENT GENERAL INDIVIDUEL</t>
  </si>
  <si>
    <t>CADET</t>
  </si>
  <si>
    <t>MINIME</t>
  </si>
  <si>
    <t>MORERE Gilles</t>
  </si>
  <si>
    <t>LES BOUCLES DE L'ADOUR</t>
  </si>
  <si>
    <t>DAMESTOY Xavier</t>
  </si>
  <si>
    <t>LAZONDE Stéphane</t>
  </si>
  <si>
    <t>LUCAS Michel</t>
  </si>
  <si>
    <t>VERGNE William</t>
  </si>
  <si>
    <t>CADETS</t>
  </si>
  <si>
    <t>SENIORS UFOLEP ET INVITES</t>
  </si>
  <si>
    <t>Place invité</t>
  </si>
  <si>
    <t>MINIMES, CADETS, FEMININES</t>
  </si>
  <si>
    <t>FEMININES</t>
  </si>
  <si>
    <t>Nom Prénom</t>
  </si>
  <si>
    <t>LARROZE Maxime</t>
  </si>
  <si>
    <t>TARBES CC</t>
  </si>
  <si>
    <t>CC MADIRAN</t>
  </si>
  <si>
    <t>FC OLORON</t>
  </si>
  <si>
    <t>NARCASTET VTT</t>
  </si>
  <si>
    <t>ROGUES Thierry</t>
  </si>
  <si>
    <t>RACING VALLEE D'ASPE</t>
  </si>
  <si>
    <t>CLASSEMENT GENERAL PAR EQUIPE</t>
  </si>
  <si>
    <t>Total Points</t>
  </si>
  <si>
    <t>Points</t>
  </si>
  <si>
    <t>MINIMES</t>
  </si>
  <si>
    <t>DAVIA Xavier</t>
  </si>
  <si>
    <t>VERGNE David</t>
  </si>
  <si>
    <t>UC AIRE BARCELONE</t>
  </si>
  <si>
    <t>VC PAU BEARN</t>
  </si>
  <si>
    <t>BIBE Alexandre</t>
  </si>
  <si>
    <t>BIBE Mélanie</t>
  </si>
  <si>
    <t>SUTRA Marianne</t>
  </si>
  <si>
    <t>URT VELO 64</t>
  </si>
  <si>
    <t>BARTHE Cyril</t>
  </si>
  <si>
    <t>NARCASTET</t>
  </si>
  <si>
    <t>LARRICQ Lionel</t>
  </si>
  <si>
    <t>DE DIEGO Kathia</t>
  </si>
  <si>
    <t>PROLOGUE CLM</t>
  </si>
  <si>
    <t>MAXIME LARROZE (TARBES CC)</t>
  </si>
  <si>
    <t>Temps (mn)</t>
  </si>
  <si>
    <t>Nombre de participation</t>
  </si>
  <si>
    <t>FEMININE</t>
  </si>
  <si>
    <t>ETAPE 1 et Classement Général</t>
  </si>
  <si>
    <t>Points étape 1</t>
  </si>
  <si>
    <t>LASTISNERES Frédéric</t>
  </si>
  <si>
    <t>LAHUT Paul</t>
  </si>
  <si>
    <t>CC TARNOS</t>
  </si>
  <si>
    <t>Organisateur : VELO CLUB SALISIEN</t>
  </si>
  <si>
    <t>Jeunes-23 ans</t>
  </si>
  <si>
    <t>LEADER A L'ISSUE DU PROLOGUE - MAILLOT "JE PORTE 1 CASQUE" :</t>
  </si>
  <si>
    <t>OPEN TOUR 64 "JE PORTE 1 CASQUE"</t>
  </si>
  <si>
    <t>Lieu : ORRIULE</t>
  </si>
  <si>
    <t>Date : 29 Novembre 2009</t>
  </si>
  <si>
    <t>CYCLO CROSS - édition 2009/2010</t>
  </si>
  <si>
    <t>2:07.927</t>
  </si>
  <si>
    <t>2:20.816</t>
  </si>
  <si>
    <t>2:22.464</t>
  </si>
  <si>
    <t>2:23.473</t>
  </si>
  <si>
    <t>2:25.908</t>
  </si>
  <si>
    <t>2:26.399</t>
  </si>
  <si>
    <t>2:33.139</t>
  </si>
  <si>
    <t>2:33.262</t>
  </si>
  <si>
    <t>2:35.995</t>
  </si>
  <si>
    <t>2:38.403</t>
  </si>
  <si>
    <t>2:40.616</t>
  </si>
  <si>
    <t>2:41.305</t>
  </si>
  <si>
    <t>2:42.781</t>
  </si>
  <si>
    <t>2:43.936</t>
  </si>
  <si>
    <t>2:47.085</t>
  </si>
  <si>
    <t>2:47.281</t>
  </si>
  <si>
    <t>2:48.757</t>
  </si>
  <si>
    <t>2:48.881</t>
  </si>
  <si>
    <t>2:48.919</t>
  </si>
  <si>
    <t>2:49.495</t>
  </si>
  <si>
    <t>2:53.209</t>
  </si>
  <si>
    <t>2:53.972</t>
  </si>
  <si>
    <t>2:55.325</t>
  </si>
  <si>
    <t>2:56.801</t>
  </si>
  <si>
    <t>2:58.669</t>
  </si>
  <si>
    <t>2:59.894</t>
  </si>
  <si>
    <t>3:00.859</t>
  </si>
  <si>
    <t>3:06.713</t>
  </si>
  <si>
    <t>3:10.894</t>
  </si>
  <si>
    <t>3:14.830</t>
  </si>
  <si>
    <t>3:21.742</t>
  </si>
  <si>
    <t>3:22.283</t>
  </si>
  <si>
    <t>3:22.972</t>
  </si>
  <si>
    <t>3:28.875</t>
  </si>
  <si>
    <t>4:57.472</t>
  </si>
  <si>
    <t>CHALLENGE 64</t>
  </si>
  <si>
    <t>MARIE David</t>
  </si>
  <si>
    <t>LAHOUN Johnatan</t>
  </si>
  <si>
    <t>CORBIN Guillaume</t>
  </si>
  <si>
    <t>MONDOT Gregory</t>
  </si>
  <si>
    <t>AGUT Jean Michel</t>
  </si>
  <si>
    <t>CRAMPE Michel</t>
  </si>
  <si>
    <t>GLACIAL Nicolas</t>
  </si>
  <si>
    <t>MARIE Dominique</t>
  </si>
  <si>
    <t>CALIBET Francis</t>
  </si>
  <si>
    <t>LACASTE Loic</t>
  </si>
  <si>
    <t>LATORRE Vincent</t>
  </si>
  <si>
    <t>COCHONNEAU Patrick</t>
  </si>
  <si>
    <t>LOUSTALET Jean Claude</t>
  </si>
  <si>
    <t>CORDEIRO Jean Pierre</t>
  </si>
  <si>
    <t>DEBAT Christophe</t>
  </si>
  <si>
    <t>LARRICQ Jean Louis</t>
  </si>
  <si>
    <t>LATAPIE Joël</t>
  </si>
  <si>
    <t>-</t>
  </si>
  <si>
    <t>UC ORTHEZ</t>
  </si>
  <si>
    <t>TARBES PC</t>
  </si>
  <si>
    <t>BEARN VTT</t>
  </si>
  <si>
    <t>VC NAY</t>
  </si>
  <si>
    <t>VC SALIES</t>
  </si>
  <si>
    <t>VC PONTACQ</t>
  </si>
  <si>
    <t>ST LEGER LA MONTAGNE</t>
  </si>
  <si>
    <t>JA BORDERES</t>
  </si>
  <si>
    <t>CC ENCLAVES</t>
  </si>
  <si>
    <t>Non Licencié</t>
  </si>
  <si>
    <t>ACCOUS VTT</t>
  </si>
  <si>
    <t>CHIMERE</t>
  </si>
  <si>
    <t>AC PAU</t>
  </si>
  <si>
    <t>3:13.306</t>
  </si>
  <si>
    <t>3:50.569</t>
  </si>
  <si>
    <t>CORDEIRO Damien</t>
  </si>
  <si>
    <t>ST JOURS Alexis</t>
  </si>
  <si>
    <t>2:52.152</t>
  </si>
  <si>
    <t>3:20.806</t>
  </si>
  <si>
    <t>3:52.658</t>
  </si>
  <si>
    <t>SA MAULEON</t>
  </si>
  <si>
    <t>3:33.401</t>
  </si>
  <si>
    <t>4:04.663</t>
  </si>
  <si>
    <t>LEADER A L'ISSUE DE L'ETAPE 1 - MAILLOT "JE PORTE 1 CASQUE" :</t>
  </si>
  <si>
    <t>VC CHIMERE</t>
  </si>
  <si>
    <t>SARRANCE</t>
  </si>
  <si>
    <t>LOUVIE-JUZON</t>
  </si>
  <si>
    <t>MONEIN</t>
  </si>
  <si>
    <t>BONUS</t>
  </si>
  <si>
    <t>Min</t>
  </si>
  <si>
    <t>Bareme</t>
  </si>
  <si>
    <t>PLACE</t>
  </si>
  <si>
    <t>dpt</t>
  </si>
  <si>
    <t>CAT</t>
  </si>
  <si>
    <t xml:space="preserve">Points </t>
  </si>
  <si>
    <t>TOTAL</t>
  </si>
  <si>
    <t>Etapes</t>
  </si>
  <si>
    <t>Retirés</t>
  </si>
  <si>
    <t>UC LAVEDAN</t>
  </si>
  <si>
    <t>Somme de Points 6</t>
  </si>
  <si>
    <t>(vide)</t>
  </si>
  <si>
    <t>A</t>
  </si>
  <si>
    <t>LA ROUE ONESSOISE</t>
  </si>
  <si>
    <t>ASPTT PAU</t>
  </si>
  <si>
    <t>BEARN VTT GAVE ET COTEAUX</t>
  </si>
  <si>
    <t>AVENIR CYCLISTE PALOIS</t>
  </si>
  <si>
    <t>BILLERE TRIATHLON</t>
  </si>
  <si>
    <t>BERTRAN Eric</t>
  </si>
  <si>
    <t>CC LEON</t>
  </si>
  <si>
    <t>JA BORDERES/ECHEZ</t>
  </si>
  <si>
    <t>UC ORTHEZIENNE</t>
  </si>
  <si>
    <t>LESCAR VELO SPRINT</t>
  </si>
  <si>
    <t>NON LICENCIE</t>
  </si>
  <si>
    <t>TEAM BAROUSSE 65</t>
  </si>
  <si>
    <t>VC SALISIEN</t>
  </si>
  <si>
    <t>UC ARTIX</t>
  </si>
  <si>
    <t>LAZONDE Clément</t>
  </si>
  <si>
    <t>VC NAYAIS</t>
  </si>
  <si>
    <t>VTT O BEARN</t>
  </si>
  <si>
    <t>VC BEAUCHAMP</t>
  </si>
  <si>
    <t>VELO SPORT BEARNAIS</t>
  </si>
  <si>
    <t>SUPER SPORT 35</t>
  </si>
  <si>
    <t>AL BAIGT DE BEARN</t>
  </si>
  <si>
    <t>HOURREGUE Bérenger</t>
  </si>
  <si>
    <t>GUIDON BAYONNAIS</t>
  </si>
  <si>
    <t>SOULAT Thierry</t>
  </si>
  <si>
    <t>SERRES Claude</t>
  </si>
  <si>
    <t>abandon</t>
  </si>
  <si>
    <t>absent</t>
  </si>
  <si>
    <t>Par équipe</t>
  </si>
  <si>
    <t>SOMME</t>
  </si>
  <si>
    <t>CAT.</t>
  </si>
  <si>
    <t>BERGERON Jérémy</t>
  </si>
  <si>
    <t>CARROUCHE Baptiste</t>
  </si>
  <si>
    <t>DE CARVALHO Quentin</t>
  </si>
  <si>
    <t>LABEDE Sandra</t>
  </si>
  <si>
    <t>LARBEYOU Guillaume</t>
  </si>
  <si>
    <t>LESCUDE Jean-Baptiste</t>
  </si>
  <si>
    <t>OLASAGASTI Maïlys</t>
  </si>
  <si>
    <t>SAUNDERS Anthony</t>
  </si>
  <si>
    <t>SERRES Bernadette</t>
  </si>
  <si>
    <t>LAGO Kevin</t>
  </si>
  <si>
    <t>RO MOURENX</t>
  </si>
  <si>
    <t>SUN SPORT COMMINGES</t>
  </si>
  <si>
    <t>ORRIULE</t>
  </si>
  <si>
    <t>ESLOURENTIES</t>
  </si>
  <si>
    <t xml:space="preserve">LURBE </t>
  </si>
  <si>
    <t>OGEU</t>
  </si>
  <si>
    <t>HENDAYE</t>
  </si>
  <si>
    <t>MAUCOR</t>
  </si>
  <si>
    <t>LESCAR</t>
  </si>
  <si>
    <t>X3</t>
  </si>
  <si>
    <t>X2</t>
  </si>
  <si>
    <t>X-INV</t>
  </si>
  <si>
    <t>MIN</t>
  </si>
  <si>
    <t>F</t>
  </si>
  <si>
    <t>FALLIERO Jacques</t>
  </si>
  <si>
    <t>LASSALLE Jean-François</t>
  </si>
  <si>
    <t>LAFAGE Philippe</t>
  </si>
  <si>
    <t>MAUBEC Arnaud</t>
  </si>
  <si>
    <t>BERGERON Jeremy</t>
  </si>
  <si>
    <t>DEGACHE Denis</t>
  </si>
  <si>
    <t>LARRIEU Daniel</t>
  </si>
  <si>
    <t>FUN BIKE LOUVIE JUZON</t>
  </si>
  <si>
    <t>TORRENT Pierre</t>
  </si>
  <si>
    <t>VC HENDAYE</t>
  </si>
  <si>
    <t>ETAPE 2</t>
  </si>
  <si>
    <t>Lieu : LOUVIE JUZON</t>
  </si>
  <si>
    <t>Pierre-Jean TOMES (AVENIR BIZANOS)</t>
  </si>
  <si>
    <t>Date : 6 Décembre 2009</t>
  </si>
  <si>
    <t>Organisateur : FUN BIKE LOUVIE-JUZON</t>
  </si>
  <si>
    <t>CLASSEMENT INDIVIDUEL</t>
  </si>
  <si>
    <t>CLASSEMENT PAR EQUIPE</t>
  </si>
  <si>
    <t>Points étape 2</t>
  </si>
  <si>
    <t>Total</t>
  </si>
  <si>
    <t>CLASSEMENT GENERAL A l'ISSUE DE L'ETAPE 2</t>
  </si>
  <si>
    <t>GENERAL PAR EQUIPE</t>
  </si>
  <si>
    <t>Y3</t>
  </si>
  <si>
    <t>Y1</t>
  </si>
  <si>
    <t>Y2</t>
  </si>
  <si>
    <t>Y-INV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</si>
</sst>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2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20"/>
      <color indexed="9"/>
      <name val="Arial"/>
      <family val="2"/>
    </font>
    <font>
      <b/>
      <sz val="16"/>
      <color indexed="9"/>
      <name val="Arial"/>
      <family val="2"/>
    </font>
    <font>
      <sz val="10"/>
      <color indexed="9"/>
      <name val="Arial"/>
      <family val="2"/>
    </font>
    <font>
      <b/>
      <sz val="22"/>
      <name val="Arial"/>
      <family val="2"/>
    </font>
    <font>
      <b/>
      <sz val="14"/>
      <color indexed="9"/>
      <name val="Arial"/>
      <family val="2"/>
    </font>
    <font>
      <b/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6"/>
      <color indexed="12"/>
      <name val="Arial"/>
      <family val="2"/>
    </font>
    <font>
      <sz val="10"/>
      <color indexed="12"/>
      <name val="Arial"/>
      <family val="2"/>
    </font>
    <font>
      <b/>
      <u val="single"/>
      <sz val="14"/>
      <name val="Arial"/>
      <family val="2"/>
    </font>
    <font>
      <b/>
      <sz val="14"/>
      <color indexed="10"/>
      <name val="Arial"/>
      <family val="2"/>
    </font>
    <font>
      <b/>
      <sz val="10"/>
      <color indexed="9"/>
      <name val="Arial"/>
      <family val="2"/>
    </font>
    <font>
      <sz val="8"/>
      <name val="Tahoma"/>
      <family val="2"/>
    </font>
  </fonts>
  <fills count="11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2" xfId="0" applyBorder="1" applyAlignment="1">
      <alignment/>
    </xf>
    <xf numFmtId="0" fontId="5" fillId="0" borderId="0" xfId="0" applyFont="1" applyFill="1" applyAlignment="1">
      <alignment/>
    </xf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0" fillId="0" borderId="0" xfId="0" applyBorder="1" applyAlignment="1">
      <alignment/>
    </xf>
    <xf numFmtId="0" fontId="7" fillId="5" borderId="0" xfId="0" applyFont="1" applyFill="1" applyAlignment="1" applyProtection="1">
      <alignment/>
      <protection/>
    </xf>
    <xf numFmtId="0" fontId="8" fillId="5" borderId="0" xfId="0" applyFont="1" applyFill="1" applyAlignment="1">
      <alignment/>
    </xf>
    <xf numFmtId="0" fontId="9" fillId="5" borderId="0" xfId="0" applyFont="1" applyFill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11" fillId="5" borderId="0" xfId="0" applyFont="1" applyFill="1" applyAlignment="1">
      <alignment/>
    </xf>
    <xf numFmtId="0" fontId="15" fillId="0" borderId="0" xfId="0" applyFont="1" applyFill="1" applyAlignment="1">
      <alignment/>
    </xf>
    <xf numFmtId="0" fontId="13" fillId="0" borderId="3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12" fillId="0" borderId="4" xfId="0" applyFont="1" applyFill="1" applyBorder="1" applyAlignment="1">
      <alignment/>
    </xf>
    <xf numFmtId="0" fontId="13" fillId="0" borderId="5" xfId="0" applyFont="1" applyFill="1" applyBorder="1" applyAlignment="1">
      <alignment/>
    </xf>
    <xf numFmtId="0" fontId="13" fillId="0" borderId="6" xfId="0" applyFont="1" applyFill="1" applyBorder="1" applyAlignment="1">
      <alignment/>
    </xf>
    <xf numFmtId="0" fontId="14" fillId="0" borderId="4" xfId="0" applyFont="1" applyFill="1" applyBorder="1" applyAlignment="1">
      <alignment/>
    </xf>
    <xf numFmtId="0" fontId="15" fillId="0" borderId="6" xfId="0" applyFont="1" applyFill="1" applyBorder="1" applyAlignment="1">
      <alignment/>
    </xf>
    <xf numFmtId="0" fontId="15" fillId="0" borderId="7" xfId="0" applyFont="1" applyFill="1" applyBorder="1" applyAlignment="1">
      <alignment/>
    </xf>
    <xf numFmtId="0" fontId="1" fillId="6" borderId="1" xfId="0" applyFont="1" applyFill="1" applyBorder="1" applyAlignment="1">
      <alignment wrapText="1"/>
    </xf>
    <xf numFmtId="0" fontId="0" fillId="0" borderId="6" xfId="0" applyBorder="1" applyAlignment="1">
      <alignment/>
    </xf>
    <xf numFmtId="0" fontId="9" fillId="0" borderId="0" xfId="0" applyFont="1" applyFill="1" applyAlignment="1">
      <alignment/>
    </xf>
    <xf numFmtId="15" fontId="6" fillId="0" borderId="0" xfId="0" applyNumberFormat="1" applyFont="1" applyAlignment="1">
      <alignment/>
    </xf>
    <xf numFmtId="0" fontId="0" fillId="7" borderId="1" xfId="0" applyFill="1" applyBorder="1" applyAlignment="1">
      <alignment/>
    </xf>
    <xf numFmtId="47" fontId="8" fillId="5" borderId="0" xfId="0" applyNumberFormat="1" applyFont="1" applyFill="1" applyAlignment="1">
      <alignment/>
    </xf>
    <xf numFmtId="47" fontId="6" fillId="0" borderId="0" xfId="0" applyNumberFormat="1" applyFont="1" applyAlignment="1">
      <alignment/>
    </xf>
    <xf numFmtId="47" fontId="1" fillId="0" borderId="1" xfId="0" applyNumberFormat="1" applyFont="1" applyBorder="1" applyAlignment="1">
      <alignment wrapText="1"/>
    </xf>
    <xf numFmtId="47" fontId="13" fillId="0" borderId="5" xfId="0" applyNumberFormat="1" applyFont="1" applyFill="1" applyBorder="1" applyAlignment="1">
      <alignment/>
    </xf>
    <xf numFmtId="47" fontId="1" fillId="0" borderId="0" xfId="0" applyNumberFormat="1" applyFont="1" applyAlignment="1">
      <alignment/>
    </xf>
    <xf numFmtId="47" fontId="1" fillId="0" borderId="0" xfId="0" applyNumberFormat="1" applyFont="1" applyAlignment="1">
      <alignment wrapText="1"/>
    </xf>
    <xf numFmtId="47" fontId="1" fillId="0" borderId="0" xfId="0" applyNumberFormat="1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1" fillId="5" borderId="0" xfId="0" applyFont="1" applyFill="1" applyAlignment="1">
      <alignment horizontal="left"/>
    </xf>
    <xf numFmtId="0" fontId="0" fillId="5" borderId="0" xfId="0" applyFill="1" applyAlignment="1">
      <alignment/>
    </xf>
    <xf numFmtId="0" fontId="13" fillId="0" borderId="3" xfId="0" applyFont="1" applyFill="1" applyBorder="1" applyAlignment="1">
      <alignment horizontal="left"/>
    </xf>
    <xf numFmtId="0" fontId="15" fillId="0" borderId="8" xfId="0" applyFont="1" applyFill="1" applyBorder="1" applyAlignment="1">
      <alignment/>
    </xf>
    <xf numFmtId="0" fontId="1" fillId="0" borderId="3" xfId="0" applyFont="1" applyBorder="1" applyAlignment="1">
      <alignment wrapText="1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1" xfId="0" applyBorder="1" applyAlignment="1">
      <alignment wrapText="1"/>
    </xf>
    <xf numFmtId="47" fontId="1" fillId="0" borderId="1" xfId="0" applyNumberFormat="1" applyFont="1" applyBorder="1" applyAlignment="1">
      <alignment/>
    </xf>
    <xf numFmtId="0" fontId="1" fillId="0" borderId="1" xfId="0" applyFont="1" applyFill="1" applyBorder="1" applyAlignment="1" quotePrefix="1">
      <alignment horizontal="center"/>
    </xf>
    <xf numFmtId="0" fontId="15" fillId="0" borderId="5" xfId="0" applyFont="1" applyFill="1" applyBorder="1" applyAlignment="1">
      <alignment/>
    </xf>
    <xf numFmtId="0" fontId="13" fillId="0" borderId="8" xfId="0" applyFont="1" applyFill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0" fillId="8" borderId="9" xfId="0" applyFill="1" applyBorder="1" applyAlignment="1">
      <alignment/>
    </xf>
    <xf numFmtId="0" fontId="0" fillId="8" borderId="1" xfId="0" applyFill="1" applyBorder="1" applyAlignment="1">
      <alignment/>
    </xf>
    <xf numFmtId="0" fontId="0" fillId="8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9" borderId="1" xfId="0" applyFont="1" applyFill="1" applyBorder="1" applyAlignment="1">
      <alignment wrapText="1"/>
    </xf>
    <xf numFmtId="0" fontId="1" fillId="0" borderId="1" xfId="0" applyNumberFormat="1" applyFont="1" applyBorder="1" applyAlignment="1">
      <alignment/>
    </xf>
    <xf numFmtId="0" fontId="0" fillId="7" borderId="0" xfId="0" applyFill="1" applyAlignment="1">
      <alignment/>
    </xf>
    <xf numFmtId="0" fontId="1" fillId="7" borderId="1" xfId="0" applyFont="1" applyFill="1" applyBorder="1" applyAlignment="1">
      <alignment wrapText="1"/>
    </xf>
    <xf numFmtId="0" fontId="13" fillId="0" borderId="13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7" borderId="14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15" xfId="0" applyFont="1" applyFill="1" applyBorder="1" applyAlignment="1">
      <alignment horizontal="right"/>
    </xf>
    <xf numFmtId="0" fontId="11" fillId="5" borderId="0" xfId="0" applyFont="1" applyFill="1" applyAlignment="1">
      <alignment horizontal="left" wrapText="1"/>
    </xf>
    <xf numFmtId="0" fontId="17" fillId="0" borderId="4" xfId="0" applyFont="1" applyFill="1" applyBorder="1" applyAlignment="1">
      <alignment horizontal="left" wrapText="1"/>
    </xf>
    <xf numFmtId="0" fontId="17" fillId="0" borderId="5" xfId="0" applyFont="1" applyFill="1" applyBorder="1" applyAlignment="1">
      <alignment horizontal="left" wrapText="1"/>
    </xf>
    <xf numFmtId="0" fontId="17" fillId="0" borderId="6" xfId="0" applyFont="1" applyFill="1" applyBorder="1" applyAlignment="1">
      <alignment horizontal="left" wrapText="1"/>
    </xf>
    <xf numFmtId="0" fontId="0" fillId="0" borderId="1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6" fillId="0" borderId="0" xfId="0" applyFont="1" applyFill="1" applyAlignment="1">
      <alignment horizontal="left" wrapText="1"/>
    </xf>
    <xf numFmtId="0" fontId="16" fillId="0" borderId="0" xfId="0" applyFont="1" applyFill="1" applyAlignment="1">
      <alignment horizontal="left" wrapText="1"/>
    </xf>
    <xf numFmtId="0" fontId="0" fillId="0" borderId="3" xfId="0" applyFill="1" applyBorder="1" applyAlignment="1">
      <alignment horizontal="center"/>
    </xf>
    <xf numFmtId="0" fontId="0" fillId="8" borderId="9" xfId="0" applyFill="1" applyBorder="1" applyAlignment="1">
      <alignment horizontal="center" wrapText="1"/>
    </xf>
    <xf numFmtId="0" fontId="0" fillId="8" borderId="1" xfId="0" applyFill="1" applyBorder="1" applyAlignment="1">
      <alignment horizontal="center" wrapText="1"/>
    </xf>
    <xf numFmtId="0" fontId="0" fillId="8" borderId="10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7" fontId="18" fillId="2" borderId="1" xfId="0" applyNumberFormat="1" applyFont="1" applyFill="1" applyBorder="1" applyAlignment="1">
      <alignment wrapText="1"/>
    </xf>
    <xf numFmtId="47" fontId="1" fillId="0" borderId="1" xfId="0" applyNumberFormat="1" applyFont="1" applyFill="1" applyBorder="1" applyAlignment="1">
      <alignment wrapText="1"/>
    </xf>
    <xf numFmtId="47" fontId="1" fillId="0" borderId="16" xfId="0" applyNumberFormat="1" applyFont="1" applyFill="1" applyBorder="1" applyAlignment="1">
      <alignment wrapText="1"/>
    </xf>
    <xf numFmtId="0" fontId="1" fillId="9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8" fillId="2" borderId="1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2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4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2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7" fontId="1" fillId="0" borderId="0" xfId="0" applyNumberFormat="1" applyFont="1" applyFill="1" applyBorder="1" applyAlignment="1">
      <alignment wrapText="1"/>
    </xf>
    <xf numFmtId="0" fontId="0" fillId="10" borderId="0" xfId="0" applyFill="1" applyAlignment="1">
      <alignment/>
    </xf>
    <xf numFmtId="0" fontId="1" fillId="0" borderId="8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9" fillId="2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right"/>
    </xf>
    <xf numFmtId="0" fontId="9" fillId="0" borderId="0" xfId="0" applyFont="1" applyAlignment="1">
      <alignment/>
    </xf>
    <xf numFmtId="47" fontId="1" fillId="0" borderId="12" xfId="0" applyNumberFormat="1" applyFont="1" applyFill="1" applyBorder="1" applyAlignment="1">
      <alignment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27" xfId="0" applyFill="1" applyBorder="1" applyAlignment="1">
      <alignment horizontal="right" wrapText="1"/>
    </xf>
    <xf numFmtId="0" fontId="0" fillId="0" borderId="27" xfId="0" applyFill="1" applyBorder="1" applyAlignment="1">
      <alignment horizontal="right"/>
    </xf>
    <xf numFmtId="0" fontId="0" fillId="0" borderId="1" xfId="0" applyBorder="1" applyAlignment="1">
      <alignment horizontal="right"/>
    </xf>
    <xf numFmtId="47" fontId="1" fillId="7" borderId="1" xfId="0" applyNumberFormat="1" applyFont="1" applyFill="1" applyBorder="1" applyAlignment="1">
      <alignment wrapText="1"/>
    </xf>
    <xf numFmtId="47" fontId="1" fillId="7" borderId="1" xfId="0" applyNumberFormat="1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7" borderId="1" xfId="0" applyFont="1" applyFill="1" applyBorder="1" applyAlignment="1">
      <alignment/>
    </xf>
    <xf numFmtId="0" fontId="0" fillId="7" borderId="1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2</xdr:row>
      <xdr:rowOff>485775</xdr:rowOff>
    </xdr:from>
    <xdr:to>
      <xdr:col>6</xdr:col>
      <xdr:colOff>542925</xdr:colOff>
      <xdr:row>2</xdr:row>
      <xdr:rowOff>904875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495425"/>
          <a:ext cx="2333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2</xdr:row>
      <xdr:rowOff>228600</xdr:rowOff>
    </xdr:from>
    <xdr:to>
      <xdr:col>8</xdr:col>
      <xdr:colOff>581025</xdr:colOff>
      <xdr:row>2</xdr:row>
      <xdr:rowOff>1276350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1238250"/>
          <a:ext cx="1028700" cy="1047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66675</xdr:colOff>
      <xdr:row>2</xdr:row>
      <xdr:rowOff>28575</xdr:rowOff>
    </xdr:from>
    <xdr:to>
      <xdr:col>2</xdr:col>
      <xdr:colOff>152400</xdr:colOff>
      <xdr:row>2</xdr:row>
      <xdr:rowOff>1381125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1038225"/>
          <a:ext cx="1352550" cy="1352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2</xdr:row>
      <xdr:rowOff>485775</xdr:rowOff>
    </xdr:from>
    <xdr:to>
      <xdr:col>6</xdr:col>
      <xdr:colOff>542925</xdr:colOff>
      <xdr:row>2</xdr:row>
      <xdr:rowOff>904875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1495425"/>
          <a:ext cx="2466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2</xdr:row>
      <xdr:rowOff>228600</xdr:rowOff>
    </xdr:from>
    <xdr:to>
      <xdr:col>7</xdr:col>
      <xdr:colOff>1333500</xdr:colOff>
      <xdr:row>2</xdr:row>
      <xdr:rowOff>1285875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9625" y="1238250"/>
          <a:ext cx="1028700" cy="1057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66675</xdr:colOff>
      <xdr:row>2</xdr:row>
      <xdr:rowOff>28575</xdr:rowOff>
    </xdr:from>
    <xdr:to>
      <xdr:col>2</xdr:col>
      <xdr:colOff>247650</xdr:colOff>
      <xdr:row>2</xdr:row>
      <xdr:rowOff>1400175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1038225"/>
          <a:ext cx="1352550" cy="1371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</xdr:row>
      <xdr:rowOff>485775</xdr:rowOff>
    </xdr:from>
    <xdr:to>
      <xdr:col>6</xdr:col>
      <xdr:colOff>542925</xdr:colOff>
      <xdr:row>2</xdr:row>
      <xdr:rowOff>904875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495425"/>
          <a:ext cx="2752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</xdr:row>
      <xdr:rowOff>28575</xdr:rowOff>
    </xdr:from>
    <xdr:to>
      <xdr:col>2</xdr:col>
      <xdr:colOff>247650</xdr:colOff>
      <xdr:row>2</xdr:row>
      <xdr:rowOff>1400175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1038225"/>
          <a:ext cx="1352550" cy="1371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419100</xdr:colOff>
      <xdr:row>2</xdr:row>
      <xdr:rowOff>247650</xdr:rowOff>
    </xdr:from>
    <xdr:to>
      <xdr:col>7</xdr:col>
      <xdr:colOff>1371600</xdr:colOff>
      <xdr:row>2</xdr:row>
      <xdr:rowOff>1247775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67300" y="1257300"/>
          <a:ext cx="952500" cy="1000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</xdr:row>
      <xdr:rowOff>485775</xdr:rowOff>
    </xdr:from>
    <xdr:to>
      <xdr:col>6</xdr:col>
      <xdr:colOff>542925</xdr:colOff>
      <xdr:row>2</xdr:row>
      <xdr:rowOff>904875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495425"/>
          <a:ext cx="2619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</xdr:row>
      <xdr:rowOff>28575</xdr:rowOff>
    </xdr:from>
    <xdr:to>
      <xdr:col>2</xdr:col>
      <xdr:colOff>247650</xdr:colOff>
      <xdr:row>2</xdr:row>
      <xdr:rowOff>1400175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1038225"/>
          <a:ext cx="1352550" cy="1371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552450</xdr:colOff>
      <xdr:row>2</xdr:row>
      <xdr:rowOff>247650</xdr:rowOff>
    </xdr:from>
    <xdr:to>
      <xdr:col>7</xdr:col>
      <xdr:colOff>1504950</xdr:colOff>
      <xdr:row>2</xdr:row>
      <xdr:rowOff>1247775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67300" y="1257300"/>
          <a:ext cx="952500" cy="1000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tilisateur\Bureau\Nico_2009\OPEN%20TOUR%2064%202009\SALIES_Classement%20OT64T%202008-2009_etape_6_V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prologue"/>
      <sheetName val="etape_1"/>
      <sheetName val="CG_etape_1"/>
      <sheetName val="etape_2"/>
      <sheetName val="CG_etape_2"/>
      <sheetName val="etape_3"/>
      <sheetName val="CG_etape_3"/>
      <sheetName val="etape_4"/>
      <sheetName val="CG_etape_4"/>
      <sheetName val="etape_5"/>
      <sheetName val="CG_etape_5"/>
      <sheetName val="etape_6"/>
      <sheetName val="CG_etape_6"/>
    </sheetNames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1">
    <cacheField name="PLACE">
      <sharedItems containsBlank="1" containsMixedTypes="1" containsNumber="1" containsInteger="1" count="7">
        <s v="CADETS"/>
        <n v="1"/>
        <m/>
        <n v="2"/>
        <s v="MINIMES"/>
        <n v="3"/>
        <s v="FEMININES"/>
      </sharedItems>
    </cacheField>
    <cacheField name="dpt">
      <sharedItems containsString="0" containsBlank="1" containsMixedTypes="0" containsNumber="1" containsInteger="1" count="4">
        <m/>
        <n v="64"/>
        <n v="31"/>
        <n v="40"/>
      </sharedItems>
    </cacheField>
    <cacheField name="Nom Pr?nom">
      <sharedItems containsBlank="1" containsMixedTypes="0" count="20">
        <m/>
        <s v="CARROUCHE Baptiste"/>
        <s v="DE CARVALHO Quentin"/>
        <s v="LESCUDE Jean-Baptiste"/>
        <s v="BERGERON Jérémy"/>
        <s v="LAGO Kevin"/>
        <s v="SAUNDERS Anthony"/>
        <s v="BIBE Alexandre"/>
        <s v="LARBEYOU Guillaume"/>
        <s v="BIBE Mélanie"/>
        <s v="BARTHE Cyril"/>
        <s v="LAHUT Paul"/>
        <s v="OLASAGASTI Maïlys"/>
        <s v="SERRES Bernadette"/>
        <s v="SUTRA Marianne"/>
        <s v="LABEDE Sandra"/>
        <s v="DE DIEGO Kathia"/>
        <s v="CADETS"/>
        <s v="FEMININES"/>
        <s v="MINIMES"/>
      </sharedItems>
    </cacheField>
    <cacheField name="Club">
      <sharedItems containsBlank="1" containsMixedTypes="0" count="11">
        <m/>
        <s v="BEARN VTT GAVE ET COTEAUX"/>
        <s v="UC ORTHEZIENNE"/>
        <s v="VC SALISIEN"/>
        <s v="LESCAR VELO SPRINT"/>
        <s v="FC OLORON"/>
        <s v="SUN SPORT COMMINGES"/>
        <s v="LA ROUE ONESSOISE"/>
        <s v="AVENIR BIZANOS"/>
        <s v="ASPTT PAU"/>
        <s v="RO MOURENX"/>
      </sharedItems>
    </cacheField>
    <cacheField name="CAT.">
      <sharedItems containsBlank="1" containsMixedTypes="0" count="7">
        <m/>
        <s v="C.inv"/>
        <s v="C.ufo"/>
        <s v="M.ufo"/>
        <s v="M.inv"/>
        <s v="F.ufo"/>
        <s v="F.inv"/>
      </sharedItems>
    </cacheField>
    <cacheField name="Points ">
      <sharedItems containsString="0" containsBlank="1" containsMixedTypes="0" containsNumber="1" containsInteger="1" count="6">
        <m/>
        <n v="50"/>
        <n v="45"/>
        <n v="40"/>
        <n v="1"/>
        <n v="0"/>
      </sharedItems>
    </cacheField>
    <cacheField name="Points 2">
      <sharedItems containsString="0" containsBlank="1" containsMixedTypes="0" containsNumber="1" containsInteger="1" count="5">
        <m/>
        <n v="50"/>
        <n v="45"/>
        <n v="0"/>
        <n v="40"/>
      </sharedItems>
    </cacheField>
    <cacheField name="Points 3">
      <sharedItems containsString="0" containsBlank="1" containsMixedTypes="0" containsNumber="1" containsInteger="1" count="7">
        <m/>
        <n v="50"/>
        <n v="0"/>
        <n v="45"/>
        <n v="40"/>
        <n v="35"/>
        <n v="37"/>
      </sharedItems>
    </cacheField>
    <cacheField name="Points 4">
      <sharedItems containsString="0" containsBlank="1" containsMixedTypes="0" containsNumber="1" containsInteger="1" count="5">
        <m/>
        <n v="50"/>
        <n v="45"/>
        <n v="0"/>
        <n v="40"/>
      </sharedItems>
    </cacheField>
    <cacheField name="Points 5">
      <sharedItems containsString="0" containsBlank="1" containsMixedTypes="0" containsNumber="1" containsInteger="1" count="5">
        <m/>
        <n v="0"/>
        <n v="50"/>
        <n v="45"/>
        <n v="40"/>
      </sharedItems>
    </cacheField>
    <cacheField name="Points 6">
      <sharedItems containsString="0" containsBlank="1" containsMixedTypes="0" containsNumber="1" containsInteger="1" count="5">
        <m/>
        <n v="50"/>
        <n v="0"/>
        <n v="45"/>
        <n v="40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1">
    <cacheField name="PLACE">
      <sharedItems containsBlank="1" containsMixedTypes="1" containsNumber="1" containsInteger="1" count="74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5"/>
        <n v="26"/>
        <n v="27"/>
        <n v="24"/>
        <n v="28"/>
        <n v="29"/>
        <n v="30"/>
        <n v="31"/>
        <n v="32"/>
        <n v="33"/>
        <n v="34"/>
        <s v="A"/>
        <m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</sharedItems>
    </cacheField>
    <cacheField name="dpt">
      <sharedItems containsSemiMixedTypes="0" containsString="0" containsMixedTypes="0" containsNumber="1" containsInteger="1" count="7">
        <n v="65"/>
        <n v="40"/>
        <n v="35"/>
        <n v="64"/>
        <n v="32"/>
        <n v="31"/>
        <n v="95"/>
      </sharedItems>
    </cacheField>
    <cacheField name="Nom Pr?nom">
      <sharedItems containsMixedTypes="0"/>
    </cacheField>
    <cacheField name="Club">
      <sharedItems containsMixedTypes="0" count="32">
        <s v="UC LAVEDAN"/>
        <s v="LES BOUCLES DE L'ADOUR"/>
        <s v="SUPER SPORT 35"/>
        <s v="CC MADIRAN"/>
        <s v="UC ORTHEZIENNE"/>
        <s v="FC OLORON"/>
        <s v="URT VELO 64"/>
        <s v="VC SALISIEN"/>
        <s v="GUIDON BAYONNAIS"/>
        <s v="VC NAYAIS"/>
        <s v="VTT O BEARN"/>
        <s v="RACING VALLEE D'ASPE"/>
        <s v="BEARN VTT GAVE ET COTEAUX"/>
        <s v="TARBES CC"/>
        <s v="JA BORDERES/ECHEZ"/>
        <s v="NARCASTET VTT"/>
        <s v="LA ROUE ONESSOISE"/>
        <s v="UC ARTIX"/>
        <s v="AVENIR BIZANOS"/>
        <s v="CC TARNOS"/>
        <s v="AL BAIGT DE BEARN"/>
        <s v="LESCAR VELO SPRINT"/>
        <s v="AVENIR CYCLISTE PALOIS"/>
        <s v="UC AIRE BARCELONE"/>
        <s v="TEAM BAROUSSE 65"/>
        <s v="NON LICENCIE"/>
        <s v="BILLERE TRIATHLON"/>
        <s v="VC BEAUCHAMP"/>
        <s v="ASPTT PAU"/>
        <s v="VC PAU BEARN"/>
        <s v="VELO SPORT BEARNAIS"/>
        <s v="CC LEON"/>
      </sharedItems>
    </cacheField>
    <cacheField name="CAT">
      <sharedItems containsMixedTypes="1" containsNumber="1" containsInteger="1" count="4">
        <s v="INVIT"/>
        <n v="1"/>
        <n v="2"/>
        <n v="3"/>
      </sharedItems>
    </cacheField>
    <cacheField name="Points ">
      <sharedItems containsSemiMixedTypes="0" containsString="0" containsMixedTypes="0" containsNumber="1" containsInteger="1" count="26">
        <n v="50"/>
        <n v="35"/>
        <n v="0"/>
        <n v="37"/>
        <n v="1"/>
        <n v="23"/>
        <n v="27"/>
        <n v="22"/>
        <n v="15"/>
        <n v="17"/>
        <n v="20"/>
        <n v="18"/>
        <n v="25"/>
        <n v="13"/>
        <n v="11"/>
        <n v="40"/>
        <n v="45"/>
        <n v="31"/>
        <n v="24"/>
        <n v="33"/>
        <n v="29"/>
        <n v="21"/>
        <n v="12"/>
        <n v="19"/>
        <n v="14"/>
        <n v="16"/>
      </sharedItems>
    </cacheField>
    <cacheField name="Points 2">
      <sharedItems containsSemiMixedTypes="0" containsString="0" containsMixedTypes="0" containsNumber="1" containsInteger="1"/>
    </cacheField>
    <cacheField name="Points 3">
      <sharedItems containsSemiMixedTypes="0" containsString="0" containsMixedTypes="0" containsNumber="1" containsInteger="1"/>
    </cacheField>
    <cacheField name="Points 4">
      <sharedItems containsSemiMixedTypes="0" containsString="0" containsMixedTypes="0" containsNumber="1" containsInteger="1"/>
    </cacheField>
    <cacheField name="Points 5">
      <sharedItems containsSemiMixedTypes="0" containsString="0" containsMixedTypes="0" containsNumber="1" containsInteger="1"/>
    </cacheField>
    <cacheField name="Points 6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Tableau croisé dynamique8" cacheId="1" applyNumberFormats="0" applyBorderFormats="0" applyFontFormats="0" applyPatternFormats="0" applyAlignmentFormats="0" applyWidthHeightFormats="0" dataCaption="Donn?es" showMissing="1" preserveFormatting="1" useAutoFormatting="1" rowGrandTotals="0" colGrandTotals="0" itemPrintTitles="1" compactData="0" updatedVersion="2" indent="0" showMemberPropertyTips="1">
  <location ref="W128:AN140" firstHeaderRow="1" firstDataRow="2" firstDataCol="1"/>
  <pivotFields count="11">
    <pivotField compact="0" outline="0" subtotalTop="0" showAll="0"/>
    <pivotField compact="0" outline="0" subtotalTop="0" showAll="0"/>
    <pivotField axis="axisCol" compact="0" outline="0" subtotalTop="0" showAll="0">
      <items count="21">
        <item x="10"/>
        <item x="4"/>
        <item x="7"/>
        <item x="9"/>
        <item m="1" x="17"/>
        <item x="1"/>
        <item x="2"/>
        <item x="16"/>
        <item m="1" x="18"/>
        <item x="15"/>
        <item x="11"/>
        <item x="8"/>
        <item x="3"/>
        <item m="1" x="19"/>
        <item x="12"/>
        <item x="6"/>
        <item x="13"/>
        <item x="14"/>
        <item x="0"/>
        <item x="5"/>
        <item t="default"/>
      </items>
    </pivotField>
    <pivotField axis="axisRow" compact="0" outline="0" subtotalTop="0" showAll="0">
      <items count="12">
        <item x="9"/>
        <item x="8"/>
        <item x="1"/>
        <item x="5"/>
        <item x="7"/>
        <item x="4"/>
        <item x="10"/>
        <item x="6"/>
        <item x="2"/>
        <item x="0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3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</rowItems>
  <colFields count="1">
    <field x="2"/>
  </colFields>
  <colItems count="17">
    <i>
      <x/>
    </i>
    <i>
      <x v="1"/>
    </i>
    <i>
      <x v="2"/>
    </i>
    <i>
      <x v="3"/>
    </i>
    <i>
      <x v="5"/>
    </i>
    <i>
      <x v="6"/>
    </i>
    <i>
      <x v="7"/>
    </i>
    <i>
      <x v="9"/>
    </i>
    <i>
      <x v="10"/>
    </i>
    <i>
      <x v="11"/>
    </i>
    <i>
      <x v="12"/>
    </i>
    <i>
      <x v="14"/>
    </i>
    <i>
      <x v="15"/>
    </i>
    <i>
      <x v="16"/>
    </i>
    <i>
      <x v="17"/>
    </i>
    <i>
      <x v="18"/>
    </i>
    <i>
      <x v="19"/>
    </i>
  </colItems>
  <dataFields count="1">
    <dataField name="Somme de Points 6" fld="10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eau croisé dynamique7" cacheId="2" applyNumberFormats="0" applyBorderFormats="0" applyFontFormats="0" applyPatternFormats="0" applyAlignmentFormats="0" applyWidthHeightFormats="0" dataCaption="Donn?es" showMissing="1" preserveFormatting="1" useAutoFormatting="1" rowGrandTotals="0" colGrandTotals="0" itemPrintTitles="1" compactData="0" updatedVersion="2" indent="0" showMemberPropertyTips="1">
  <location ref="W5:BG38" firstHeaderRow="1" firstDataRow="2" firstDataCol="1"/>
  <pivotFields count="11">
    <pivotField axis="axisCol" compact="0" outline="0" subtotalTop="0" showAll="0">
      <items count="7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6"/>
        <item x="23"/>
        <item x="24"/>
        <item x="25"/>
        <item x="27"/>
        <item x="28"/>
        <item x="29"/>
        <item x="30"/>
        <item x="31"/>
        <item x="32"/>
        <item x="33"/>
        <item m="1" x="36"/>
        <item m="1" x="37"/>
        <item m="1" x="38"/>
        <item m="1" x="39"/>
        <item m="1" x="40"/>
        <item m="1" x="41"/>
        <item m="1" x="42"/>
        <item m="1" x="43"/>
        <item m="1" x="44"/>
        <item m="1" x="45"/>
        <item m="1" x="46"/>
        <item m="1" x="47"/>
        <item m="1" x="48"/>
        <item m="1" x="49"/>
        <item m="1" x="50"/>
        <item m="1" x="51"/>
        <item m="1" x="52"/>
        <item m="1" x="53"/>
        <item m="1" x="54"/>
        <item m="1" x="55"/>
        <item m="1" x="56"/>
        <item m="1" x="57"/>
        <item m="1" x="58"/>
        <item m="1" x="59"/>
        <item m="1" x="60"/>
        <item m="1" x="61"/>
        <item m="1" x="62"/>
        <item m="1" x="63"/>
        <item m="1" x="64"/>
        <item m="1" x="65"/>
        <item m="1" x="66"/>
        <item m="1" x="67"/>
        <item m="1" x="68"/>
        <item m="1" x="69"/>
        <item m="1" x="70"/>
        <item m="1" x="71"/>
        <item m="1" x="72"/>
        <item m="1" x="73"/>
        <item x="35"/>
        <item x="34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33">
        <item x="28"/>
        <item x="18"/>
        <item x="22"/>
        <item x="12"/>
        <item x="26"/>
        <item x="31"/>
        <item x="3"/>
        <item x="19"/>
        <item x="5"/>
        <item x="14"/>
        <item x="16"/>
        <item x="1"/>
        <item x="21"/>
        <item x="15"/>
        <item x="25"/>
        <item x="11"/>
        <item x="13"/>
        <item x="24"/>
        <item x="23"/>
        <item x="17"/>
        <item x="0"/>
        <item x="4"/>
        <item x="6"/>
        <item x="27"/>
        <item x="9"/>
        <item x="29"/>
        <item x="7"/>
        <item x="30"/>
        <item x="10"/>
        <item x="20"/>
        <item x="2"/>
        <item x="8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3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</rowItems>
  <colFields count="1">
    <field x="0"/>
  </colFields>
  <colItems count="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72"/>
    </i>
    <i>
      <x v="73"/>
    </i>
  </colItems>
  <dataFields count="1">
    <dataField name="Somme de Points 6" fld="10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64"/>
  <sheetViews>
    <sheetView zoomScale="70" zoomScaleNormal="70" workbookViewId="0" topLeftCell="A1">
      <pane xSplit="5" ySplit="2" topLeftCell="P12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Q154" sqref="Q154:Q160"/>
    </sheetView>
  </sheetViews>
  <sheetFormatPr defaultColWidth="11.421875" defaultRowHeight="12.75"/>
  <cols>
    <col min="1" max="2" width="11.421875" style="91" customWidth="1"/>
    <col min="3" max="3" width="24.421875" style="0" customWidth="1"/>
    <col min="4" max="4" width="32.421875" style="0" customWidth="1"/>
    <col min="5" max="5" width="10.00390625" style="139" customWidth="1"/>
    <col min="6" max="6" width="18.140625" style="92" customWidth="1"/>
    <col min="7" max="7" width="20.140625" style="0" customWidth="1"/>
    <col min="8" max="16" width="18.7109375" style="0" customWidth="1"/>
    <col min="17" max="17" width="18.7109375" style="1" customWidth="1"/>
    <col min="20" max="20" width="11.7109375" style="0" customWidth="1"/>
    <col min="21" max="21" width="18.28125" style="0" customWidth="1"/>
    <col min="22" max="22" width="12.421875" style="0" customWidth="1"/>
    <col min="23" max="23" width="31.140625" style="0" customWidth="1"/>
    <col min="25" max="40" width="3.421875" style="0" customWidth="1"/>
    <col min="41" max="52" width="3.421875" style="0" bestFit="1" customWidth="1"/>
    <col min="53" max="57" width="3.421875" style="0" customWidth="1"/>
    <col min="58" max="58" width="6.00390625" style="0" customWidth="1"/>
    <col min="59" max="59" width="2.8515625" style="0" customWidth="1"/>
    <col min="60" max="95" width="3.421875" style="0" customWidth="1"/>
    <col min="96" max="96" width="6.00390625" style="0" customWidth="1"/>
  </cols>
  <sheetData>
    <row r="1" spans="5:21" ht="12.75">
      <c r="E1" s="137"/>
      <c r="F1" s="21" t="s">
        <v>209</v>
      </c>
      <c r="G1" s="93" t="s">
        <v>151</v>
      </c>
      <c r="H1" s="93" t="s">
        <v>152</v>
      </c>
      <c r="I1" s="93" t="s">
        <v>210</v>
      </c>
      <c r="J1" s="93" t="s">
        <v>211</v>
      </c>
      <c r="K1" s="93" t="s">
        <v>212</v>
      </c>
      <c r="L1" s="93" t="s">
        <v>213</v>
      </c>
      <c r="M1" s="93" t="s">
        <v>214</v>
      </c>
      <c r="N1" s="93" t="s">
        <v>215</v>
      </c>
      <c r="O1" s="93" t="s">
        <v>150</v>
      </c>
      <c r="P1" s="94" t="s">
        <v>153</v>
      </c>
      <c r="Q1" s="95"/>
      <c r="R1" s="69" t="s">
        <v>154</v>
      </c>
      <c r="S1" s="96" t="s">
        <v>40</v>
      </c>
      <c r="T1" s="96" t="s">
        <v>15</v>
      </c>
      <c r="U1" s="96" t="s">
        <v>155</v>
      </c>
    </row>
    <row r="2" spans="1:21" ht="12.75">
      <c r="A2" s="97" t="s">
        <v>156</v>
      </c>
      <c r="B2" s="97" t="s">
        <v>157</v>
      </c>
      <c r="C2" s="5" t="s">
        <v>30</v>
      </c>
      <c r="D2" s="5" t="s">
        <v>0</v>
      </c>
      <c r="E2" s="138" t="s">
        <v>158</v>
      </c>
      <c r="F2" s="40" t="s">
        <v>159</v>
      </c>
      <c r="G2" s="40" t="s">
        <v>159</v>
      </c>
      <c r="H2" s="40" t="s">
        <v>159</v>
      </c>
      <c r="I2" s="40" t="s">
        <v>159</v>
      </c>
      <c r="J2" s="40" t="s">
        <v>159</v>
      </c>
      <c r="K2" s="40" t="s">
        <v>159</v>
      </c>
      <c r="L2" s="40" t="s">
        <v>159</v>
      </c>
      <c r="M2" s="40" t="s">
        <v>159</v>
      </c>
      <c r="N2" s="40" t="s">
        <v>159</v>
      </c>
      <c r="O2" s="40" t="s">
        <v>159</v>
      </c>
      <c r="P2" s="98"/>
      <c r="Q2" s="99" t="s">
        <v>160</v>
      </c>
      <c r="R2" s="100" t="s">
        <v>161</v>
      </c>
      <c r="S2" s="100" t="s">
        <v>162</v>
      </c>
      <c r="T2" s="40"/>
      <c r="U2" s="40" t="s">
        <v>40</v>
      </c>
    </row>
    <row r="3" spans="1:21" ht="12.75">
      <c r="A3" s="101"/>
      <c r="B3" s="4">
        <v>64</v>
      </c>
      <c r="C3" s="4" t="s">
        <v>111</v>
      </c>
      <c r="D3" s="4" t="s">
        <v>130</v>
      </c>
      <c r="E3" s="63" t="s">
        <v>245</v>
      </c>
      <c r="F3" s="7">
        <v>14</v>
      </c>
      <c r="G3" s="48">
        <v>0</v>
      </c>
      <c r="H3" s="48"/>
      <c r="I3" s="48"/>
      <c r="J3" s="48"/>
      <c r="K3" s="48"/>
      <c r="L3" s="48"/>
      <c r="M3" s="48"/>
      <c r="N3" s="48"/>
      <c r="O3" s="48"/>
      <c r="P3" s="103"/>
      <c r="Q3" s="47">
        <f aca="true" t="shared" si="0" ref="Q3:Q34">SUM(F3:P3)</f>
        <v>14</v>
      </c>
      <c r="R3">
        <f aca="true" t="shared" si="1" ref="R3:R34">MIN(F3:K3)</f>
        <v>0</v>
      </c>
      <c r="S3">
        <f aca="true" t="shared" si="2" ref="S3:S34">MIN(F3:K3)</f>
        <v>0</v>
      </c>
      <c r="T3" s="7">
        <v>1</v>
      </c>
      <c r="U3" s="7">
        <v>50</v>
      </c>
    </row>
    <row r="4" spans="1:21" ht="12.75">
      <c r="A4" s="101"/>
      <c r="B4" s="4">
        <v>64</v>
      </c>
      <c r="C4" s="4" t="s">
        <v>10</v>
      </c>
      <c r="D4" s="4" t="s">
        <v>37</v>
      </c>
      <c r="E4" s="63" t="s">
        <v>242</v>
      </c>
      <c r="F4" s="7">
        <v>12</v>
      </c>
      <c r="G4" s="48">
        <v>0</v>
      </c>
      <c r="H4" s="48"/>
      <c r="I4" s="48"/>
      <c r="J4" s="48"/>
      <c r="K4" s="48"/>
      <c r="L4" s="48"/>
      <c r="M4" s="48"/>
      <c r="N4" s="48"/>
      <c r="O4" s="48"/>
      <c r="P4" s="103"/>
      <c r="Q4" s="47">
        <f t="shared" si="0"/>
        <v>12</v>
      </c>
      <c r="R4">
        <f t="shared" si="1"/>
        <v>0</v>
      </c>
      <c r="S4">
        <f t="shared" si="2"/>
        <v>0</v>
      </c>
      <c r="T4" s="7">
        <v>2</v>
      </c>
      <c r="U4" s="7">
        <v>45</v>
      </c>
    </row>
    <row r="5" spans="1:59" ht="12.75">
      <c r="A5" s="101"/>
      <c r="B5" s="4">
        <v>64</v>
      </c>
      <c r="C5" s="4" t="s">
        <v>172</v>
      </c>
      <c r="D5" s="4" t="s">
        <v>34</v>
      </c>
      <c r="E5" s="63" t="s">
        <v>244</v>
      </c>
      <c r="F5" s="7">
        <v>1</v>
      </c>
      <c r="G5" s="48">
        <f>VLOOKUP(C5,etape_2!H$12:J$47,3,FALSE)</f>
        <v>25</v>
      </c>
      <c r="H5" s="48"/>
      <c r="I5" s="48"/>
      <c r="J5" s="48"/>
      <c r="K5" s="48"/>
      <c r="L5" s="48"/>
      <c r="M5" s="48"/>
      <c r="N5" s="48"/>
      <c r="O5" s="48"/>
      <c r="P5" s="103"/>
      <c r="Q5" s="47">
        <f t="shared" si="0"/>
        <v>26</v>
      </c>
      <c r="R5">
        <f t="shared" si="1"/>
        <v>1</v>
      </c>
      <c r="S5">
        <f t="shared" si="2"/>
        <v>1</v>
      </c>
      <c r="T5" s="7">
        <v>3</v>
      </c>
      <c r="U5" s="7">
        <v>40</v>
      </c>
      <c r="W5" s="104" t="s">
        <v>164</v>
      </c>
      <c r="X5" s="104" t="s">
        <v>156</v>
      </c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6"/>
    </row>
    <row r="6" spans="1:59" ht="12.75">
      <c r="A6" s="101"/>
      <c r="B6" s="4">
        <v>64</v>
      </c>
      <c r="C6" s="4" t="s">
        <v>115</v>
      </c>
      <c r="D6" s="4" t="s">
        <v>130</v>
      </c>
      <c r="E6" s="63" t="s">
        <v>245</v>
      </c>
      <c r="F6" s="7">
        <v>1</v>
      </c>
      <c r="G6" s="48">
        <v>0</v>
      </c>
      <c r="H6" s="48"/>
      <c r="I6" s="48"/>
      <c r="J6" s="48"/>
      <c r="K6" s="48"/>
      <c r="L6" s="48"/>
      <c r="M6" s="48"/>
      <c r="N6" s="48"/>
      <c r="O6" s="48"/>
      <c r="P6" s="103"/>
      <c r="Q6" s="47">
        <f t="shared" si="0"/>
        <v>1</v>
      </c>
      <c r="R6">
        <f t="shared" si="1"/>
        <v>0</v>
      </c>
      <c r="S6">
        <f t="shared" si="2"/>
        <v>0</v>
      </c>
      <c r="T6" s="7">
        <v>4</v>
      </c>
      <c r="U6" s="7">
        <v>37</v>
      </c>
      <c r="W6" s="104" t="s">
        <v>0</v>
      </c>
      <c r="X6" s="107">
        <v>1</v>
      </c>
      <c r="Y6" s="108">
        <v>2</v>
      </c>
      <c r="Z6" s="108">
        <v>3</v>
      </c>
      <c r="AA6" s="108">
        <v>4</v>
      </c>
      <c r="AB6" s="108">
        <v>5</v>
      </c>
      <c r="AC6" s="108">
        <v>6</v>
      </c>
      <c r="AD6" s="108">
        <v>7</v>
      </c>
      <c r="AE6" s="108">
        <v>8</v>
      </c>
      <c r="AF6" s="108">
        <v>9</v>
      </c>
      <c r="AG6" s="108">
        <v>10</v>
      </c>
      <c r="AH6" s="108">
        <v>11</v>
      </c>
      <c r="AI6" s="108">
        <v>12</v>
      </c>
      <c r="AJ6" s="108">
        <v>13</v>
      </c>
      <c r="AK6" s="108">
        <v>14</v>
      </c>
      <c r="AL6" s="108">
        <v>15</v>
      </c>
      <c r="AM6" s="108">
        <v>16</v>
      </c>
      <c r="AN6" s="108">
        <v>17</v>
      </c>
      <c r="AO6" s="108">
        <v>18</v>
      </c>
      <c r="AP6" s="108">
        <v>19</v>
      </c>
      <c r="AQ6" s="108">
        <v>20</v>
      </c>
      <c r="AR6" s="108">
        <v>21</v>
      </c>
      <c r="AS6" s="108">
        <v>22</v>
      </c>
      <c r="AT6" s="108">
        <v>23</v>
      </c>
      <c r="AU6" s="108">
        <v>24</v>
      </c>
      <c r="AV6" s="108">
        <v>25</v>
      </c>
      <c r="AW6" s="108">
        <v>26</v>
      </c>
      <c r="AX6" s="108">
        <v>27</v>
      </c>
      <c r="AY6" s="108">
        <v>28</v>
      </c>
      <c r="AZ6" s="108">
        <v>29</v>
      </c>
      <c r="BA6" s="108">
        <v>30</v>
      </c>
      <c r="BB6" s="108">
        <v>31</v>
      </c>
      <c r="BC6" s="108">
        <v>32</v>
      </c>
      <c r="BD6" s="108">
        <v>33</v>
      </c>
      <c r="BE6" s="108">
        <v>34</v>
      </c>
      <c r="BF6" s="108" t="s">
        <v>165</v>
      </c>
      <c r="BG6" s="109" t="s">
        <v>166</v>
      </c>
    </row>
    <row r="7" spans="1:59" ht="12.75">
      <c r="A7" s="101"/>
      <c r="B7" s="4">
        <v>64</v>
      </c>
      <c r="C7" s="4" t="s">
        <v>13</v>
      </c>
      <c r="D7" s="4" t="s">
        <v>125</v>
      </c>
      <c r="E7" s="63" t="s">
        <v>244</v>
      </c>
      <c r="F7" s="7">
        <v>10</v>
      </c>
      <c r="G7" s="48">
        <v>0</v>
      </c>
      <c r="H7" s="48"/>
      <c r="I7" s="48"/>
      <c r="J7" s="48"/>
      <c r="K7" s="48"/>
      <c r="L7" s="48"/>
      <c r="M7" s="48"/>
      <c r="N7" s="48"/>
      <c r="O7" s="48"/>
      <c r="P7" s="103"/>
      <c r="Q7" s="47">
        <f t="shared" si="0"/>
        <v>10</v>
      </c>
      <c r="R7">
        <f t="shared" si="1"/>
        <v>0</v>
      </c>
      <c r="S7">
        <f t="shared" si="2"/>
        <v>0</v>
      </c>
      <c r="T7" s="7">
        <v>5</v>
      </c>
      <c r="U7" s="7">
        <v>35</v>
      </c>
      <c r="W7" s="107" t="s">
        <v>168</v>
      </c>
      <c r="X7" s="110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>
        <v>0</v>
      </c>
      <c r="BG7" s="112"/>
    </row>
    <row r="8" spans="1:59" ht="12.75">
      <c r="A8" s="101"/>
      <c r="B8" s="4">
        <v>32</v>
      </c>
      <c r="C8" s="4" t="s">
        <v>118</v>
      </c>
      <c r="D8" s="4" t="s">
        <v>44</v>
      </c>
      <c r="E8" s="63" t="s">
        <v>242</v>
      </c>
      <c r="F8" s="7">
        <v>1</v>
      </c>
      <c r="G8" s="48">
        <v>0</v>
      </c>
      <c r="H8" s="48"/>
      <c r="I8" s="48"/>
      <c r="J8" s="48"/>
      <c r="K8" s="48"/>
      <c r="L8" s="48"/>
      <c r="M8" s="48"/>
      <c r="N8" s="48"/>
      <c r="O8" s="48"/>
      <c r="P8" s="103"/>
      <c r="Q8" s="47">
        <f t="shared" si="0"/>
        <v>1</v>
      </c>
      <c r="R8">
        <f t="shared" si="1"/>
        <v>0</v>
      </c>
      <c r="S8">
        <f t="shared" si="2"/>
        <v>0</v>
      </c>
      <c r="T8" s="7">
        <v>6</v>
      </c>
      <c r="U8" s="7">
        <v>33</v>
      </c>
      <c r="W8" s="113" t="s">
        <v>6</v>
      </c>
      <c r="X8" s="114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>
        <v>5</v>
      </c>
      <c r="BB8" s="115"/>
      <c r="BC8" s="115"/>
      <c r="BD8" s="115"/>
      <c r="BE8" s="115"/>
      <c r="BF8" s="115">
        <v>0</v>
      </c>
      <c r="BG8" s="116"/>
    </row>
    <row r="9" spans="1:59" ht="12.75">
      <c r="A9" s="101"/>
      <c r="B9" s="4">
        <v>64</v>
      </c>
      <c r="C9" s="4" t="s">
        <v>8</v>
      </c>
      <c r="D9" s="4" t="s">
        <v>35</v>
      </c>
      <c r="E9" s="63" t="s">
        <v>244</v>
      </c>
      <c r="F9" s="7">
        <v>15</v>
      </c>
      <c r="G9" s="48">
        <f>VLOOKUP(C9,etape_2!H$12:J$47,3,FALSE)</f>
        <v>1</v>
      </c>
      <c r="H9" s="48"/>
      <c r="I9" s="48"/>
      <c r="J9" s="48"/>
      <c r="K9" s="48"/>
      <c r="L9" s="48"/>
      <c r="M9" s="48"/>
      <c r="N9" s="48"/>
      <c r="O9" s="48"/>
      <c r="P9" s="103"/>
      <c r="Q9" s="47">
        <f t="shared" si="0"/>
        <v>16</v>
      </c>
      <c r="R9">
        <f t="shared" si="1"/>
        <v>1</v>
      </c>
      <c r="S9">
        <f t="shared" si="2"/>
        <v>1</v>
      </c>
      <c r="T9" s="7">
        <v>7</v>
      </c>
      <c r="U9" s="7">
        <v>31</v>
      </c>
      <c r="W9" s="113" t="s">
        <v>170</v>
      </c>
      <c r="X9" s="114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>
        <v>0</v>
      </c>
      <c r="BG9" s="116"/>
    </row>
    <row r="10" spans="1:59" ht="12.75">
      <c r="A10" s="101"/>
      <c r="B10" s="4">
        <v>64</v>
      </c>
      <c r="C10" s="4" t="s">
        <v>109</v>
      </c>
      <c r="D10" s="4" t="s">
        <v>45</v>
      </c>
      <c r="E10" s="63" t="s">
        <v>242</v>
      </c>
      <c r="F10" s="7">
        <v>8</v>
      </c>
      <c r="G10" s="48">
        <f>VLOOKUP(C10,etape_2!H$12:J$47,3,FALSE)</f>
        <v>2</v>
      </c>
      <c r="H10" s="48"/>
      <c r="I10" s="48"/>
      <c r="J10" s="48"/>
      <c r="K10" s="48"/>
      <c r="L10" s="48"/>
      <c r="M10" s="48"/>
      <c r="N10" s="48"/>
      <c r="O10" s="48"/>
      <c r="P10" s="103"/>
      <c r="Q10" s="47">
        <f t="shared" si="0"/>
        <v>10</v>
      </c>
      <c r="R10">
        <f t="shared" si="1"/>
        <v>2</v>
      </c>
      <c r="S10">
        <f t="shared" si="2"/>
        <v>2</v>
      </c>
      <c r="T10" s="7">
        <v>8</v>
      </c>
      <c r="U10" s="7">
        <v>29</v>
      </c>
      <c r="W10" s="113" t="s">
        <v>169</v>
      </c>
      <c r="X10" s="114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>
        <v>17</v>
      </c>
      <c r="AP10" s="115">
        <v>16</v>
      </c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>
        <v>0</v>
      </c>
      <c r="BG10" s="116"/>
    </row>
    <row r="11" spans="1:59" ht="12.75">
      <c r="A11" s="101"/>
      <c r="B11" s="4">
        <v>64</v>
      </c>
      <c r="C11" s="4" t="s">
        <v>120</v>
      </c>
      <c r="D11" s="4" t="s">
        <v>137</v>
      </c>
      <c r="E11" s="63" t="s">
        <v>242</v>
      </c>
      <c r="F11" s="7">
        <v>2</v>
      </c>
      <c r="G11" s="48">
        <f>VLOOKUP(C11,etape_2!H$12:J$47,3,FALSE)</f>
        <v>2</v>
      </c>
      <c r="H11" s="48"/>
      <c r="I11" s="48"/>
      <c r="J11" s="48"/>
      <c r="K11" s="48"/>
      <c r="L11" s="48"/>
      <c r="M11" s="48"/>
      <c r="N11" s="48"/>
      <c r="O11" s="48"/>
      <c r="P11" s="103"/>
      <c r="Q11" s="47">
        <f t="shared" si="0"/>
        <v>4</v>
      </c>
      <c r="R11">
        <f t="shared" si="1"/>
        <v>2</v>
      </c>
      <c r="S11">
        <f t="shared" si="2"/>
        <v>2</v>
      </c>
      <c r="T11" s="7">
        <v>9</v>
      </c>
      <c r="U11" s="7">
        <v>27</v>
      </c>
      <c r="W11" s="113" t="s">
        <v>171</v>
      </c>
      <c r="X11" s="114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>
        <v>0</v>
      </c>
      <c r="BG11" s="116"/>
    </row>
    <row r="12" spans="1:59" ht="12.75">
      <c r="A12" s="101"/>
      <c r="B12" s="4">
        <v>65</v>
      </c>
      <c r="C12" s="4" t="s">
        <v>112</v>
      </c>
      <c r="D12" s="4" t="s">
        <v>132</v>
      </c>
      <c r="E12" s="63" t="s">
        <v>242</v>
      </c>
      <c r="F12" s="7">
        <v>13</v>
      </c>
      <c r="G12" s="48">
        <f>VLOOKUP(C12,etape_2!H$12:J$47,3,FALSE)</f>
        <v>15</v>
      </c>
      <c r="H12" s="48"/>
      <c r="I12" s="48"/>
      <c r="J12" s="48"/>
      <c r="K12" s="48"/>
      <c r="L12" s="48"/>
      <c r="M12" s="48"/>
      <c r="N12" s="48"/>
      <c r="O12" s="48"/>
      <c r="P12" s="103"/>
      <c r="Q12" s="47">
        <f t="shared" si="0"/>
        <v>28</v>
      </c>
      <c r="R12">
        <f t="shared" si="1"/>
        <v>13</v>
      </c>
      <c r="S12">
        <f t="shared" si="2"/>
        <v>13</v>
      </c>
      <c r="T12" s="7">
        <v>10</v>
      </c>
      <c r="U12" s="7">
        <v>25</v>
      </c>
      <c r="W12" s="113" t="s">
        <v>173</v>
      </c>
      <c r="X12" s="114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>
        <v>0</v>
      </c>
      <c r="BG12" s="116"/>
    </row>
    <row r="13" spans="1:59" ht="12.75">
      <c r="A13" s="101"/>
      <c r="B13" s="4">
        <v>40</v>
      </c>
      <c r="C13" s="4" t="s">
        <v>21</v>
      </c>
      <c r="D13" s="4" t="s">
        <v>20</v>
      </c>
      <c r="E13" s="63" t="s">
        <v>243</v>
      </c>
      <c r="F13" s="7">
        <v>40</v>
      </c>
      <c r="G13" s="48">
        <f>VLOOKUP(C13,etape_2!H$12:J$47,3,FALSE)</f>
        <v>80</v>
      </c>
      <c r="H13" s="48"/>
      <c r="I13" s="48"/>
      <c r="J13" s="48"/>
      <c r="K13" s="48"/>
      <c r="L13" s="48"/>
      <c r="M13" s="48"/>
      <c r="N13" s="48"/>
      <c r="O13" s="48"/>
      <c r="P13" s="103"/>
      <c r="Q13" s="47">
        <f t="shared" si="0"/>
        <v>120</v>
      </c>
      <c r="R13">
        <f t="shared" si="1"/>
        <v>40</v>
      </c>
      <c r="S13">
        <f t="shared" si="2"/>
        <v>40</v>
      </c>
      <c r="T13" s="7">
        <v>11</v>
      </c>
      <c r="U13" s="7">
        <v>24</v>
      </c>
      <c r="W13" s="113" t="s">
        <v>33</v>
      </c>
      <c r="X13" s="114"/>
      <c r="Y13" s="115"/>
      <c r="Z13" s="115"/>
      <c r="AA13" s="115">
        <v>37</v>
      </c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>
        <v>14</v>
      </c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>
        <v>0</v>
      </c>
      <c r="BG13" s="116"/>
    </row>
    <row r="14" spans="1:59" ht="12.75">
      <c r="A14" s="101"/>
      <c r="B14" s="4">
        <v>64</v>
      </c>
      <c r="C14" s="4" t="s">
        <v>42</v>
      </c>
      <c r="D14" s="4" t="s">
        <v>127</v>
      </c>
      <c r="E14" s="63" t="s">
        <v>216</v>
      </c>
      <c r="F14" s="7">
        <v>25</v>
      </c>
      <c r="G14" s="48">
        <f>VLOOKUP(C14,etape_2!H$12:J$47,3,FALSE)</f>
        <v>20</v>
      </c>
      <c r="H14" s="48"/>
      <c r="I14" s="48"/>
      <c r="J14" s="48"/>
      <c r="K14" s="48"/>
      <c r="L14" s="48"/>
      <c r="M14" s="48"/>
      <c r="N14" s="48"/>
      <c r="O14" s="48"/>
      <c r="P14" s="103"/>
      <c r="Q14" s="47">
        <f t="shared" si="0"/>
        <v>45</v>
      </c>
      <c r="R14">
        <f t="shared" si="1"/>
        <v>20</v>
      </c>
      <c r="S14">
        <f t="shared" si="2"/>
        <v>20</v>
      </c>
      <c r="T14" s="7">
        <v>12</v>
      </c>
      <c r="U14" s="7">
        <v>23</v>
      </c>
      <c r="W14" s="113" t="s">
        <v>63</v>
      </c>
      <c r="X14" s="114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>
        <v>2</v>
      </c>
      <c r="BE14" s="115"/>
      <c r="BF14" s="115"/>
      <c r="BG14" s="116"/>
    </row>
    <row r="15" spans="1:59" ht="12.75">
      <c r="A15" s="101"/>
      <c r="B15" s="4">
        <v>65</v>
      </c>
      <c r="C15" s="4" t="s">
        <v>121</v>
      </c>
      <c r="D15" s="4" t="s">
        <v>132</v>
      </c>
      <c r="E15" s="63" t="s">
        <v>242</v>
      </c>
      <c r="F15" s="7">
        <v>1</v>
      </c>
      <c r="G15" s="48">
        <v>0</v>
      </c>
      <c r="H15" s="48"/>
      <c r="I15" s="48"/>
      <c r="J15" s="48"/>
      <c r="K15" s="48"/>
      <c r="L15" s="48"/>
      <c r="M15" s="48"/>
      <c r="N15" s="48"/>
      <c r="O15" s="48"/>
      <c r="P15" s="103"/>
      <c r="Q15" s="47">
        <f t="shared" si="0"/>
        <v>1</v>
      </c>
      <c r="R15">
        <f t="shared" si="1"/>
        <v>0</v>
      </c>
      <c r="S15">
        <f t="shared" si="2"/>
        <v>0</v>
      </c>
      <c r="T15" s="7">
        <v>13</v>
      </c>
      <c r="U15" s="7">
        <v>22</v>
      </c>
      <c r="W15" s="113" t="s">
        <v>34</v>
      </c>
      <c r="X15" s="114"/>
      <c r="Y15" s="115"/>
      <c r="Z15" s="115"/>
      <c r="AA15" s="115"/>
      <c r="AB15" s="115"/>
      <c r="AC15" s="115">
        <v>33</v>
      </c>
      <c r="AD15" s="115"/>
      <c r="AE15" s="115"/>
      <c r="AF15" s="115"/>
      <c r="AG15" s="115"/>
      <c r="AH15" s="115">
        <v>24</v>
      </c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>
        <v>0</v>
      </c>
      <c r="BG15" s="116"/>
    </row>
    <row r="16" spans="1:59" ht="12.75">
      <c r="A16" s="101"/>
      <c r="B16" s="4">
        <v>65</v>
      </c>
      <c r="C16" s="4" t="s">
        <v>113</v>
      </c>
      <c r="D16" s="4" t="s">
        <v>126</v>
      </c>
      <c r="E16" s="63" t="s">
        <v>245</v>
      </c>
      <c r="F16" s="7">
        <v>1</v>
      </c>
      <c r="G16" s="48">
        <v>0</v>
      </c>
      <c r="H16" s="48"/>
      <c r="I16" s="48"/>
      <c r="J16" s="48"/>
      <c r="K16" s="48"/>
      <c r="L16" s="48"/>
      <c r="M16" s="48"/>
      <c r="N16" s="48"/>
      <c r="O16" s="48"/>
      <c r="P16" s="103"/>
      <c r="Q16" s="47">
        <f t="shared" si="0"/>
        <v>1</v>
      </c>
      <c r="R16">
        <f t="shared" si="1"/>
        <v>0</v>
      </c>
      <c r="S16">
        <f t="shared" si="2"/>
        <v>0</v>
      </c>
      <c r="T16" s="7">
        <v>14</v>
      </c>
      <c r="U16" s="7">
        <v>21</v>
      </c>
      <c r="W16" s="113" t="s">
        <v>174</v>
      </c>
      <c r="X16" s="114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>
        <v>12</v>
      </c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6"/>
    </row>
    <row r="17" spans="1:59" ht="12.75">
      <c r="A17" s="101"/>
      <c r="B17" s="4">
        <v>64</v>
      </c>
      <c r="C17" s="4" t="s">
        <v>12</v>
      </c>
      <c r="D17" s="4" t="s">
        <v>127</v>
      </c>
      <c r="E17" s="63" t="s">
        <v>216</v>
      </c>
      <c r="F17" s="7">
        <v>9</v>
      </c>
      <c r="G17" s="48">
        <f>VLOOKUP(C17,etape_2!H$12:J$47,3,FALSE)</f>
        <v>7</v>
      </c>
      <c r="H17" s="48"/>
      <c r="I17" s="48"/>
      <c r="J17" s="48"/>
      <c r="K17" s="48"/>
      <c r="L17" s="48"/>
      <c r="M17" s="48"/>
      <c r="N17" s="48"/>
      <c r="O17" s="48"/>
      <c r="P17" s="103"/>
      <c r="Q17" s="47">
        <f t="shared" si="0"/>
        <v>16</v>
      </c>
      <c r="R17">
        <f t="shared" si="1"/>
        <v>7</v>
      </c>
      <c r="S17">
        <f t="shared" si="2"/>
        <v>7</v>
      </c>
      <c r="T17" s="7">
        <v>15</v>
      </c>
      <c r="U17" s="7">
        <v>20</v>
      </c>
      <c r="W17" s="113" t="s">
        <v>167</v>
      </c>
      <c r="X17" s="114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>
        <v>8</v>
      </c>
      <c r="AY17" s="115"/>
      <c r="AZ17" s="115"/>
      <c r="BA17" s="115"/>
      <c r="BB17" s="115">
        <v>4</v>
      </c>
      <c r="BC17" s="115"/>
      <c r="BD17" s="115"/>
      <c r="BE17" s="115"/>
      <c r="BF17" s="115"/>
      <c r="BG17" s="116">
        <v>1</v>
      </c>
    </row>
    <row r="18" spans="1:59" ht="12.75">
      <c r="A18" s="101"/>
      <c r="B18" s="4">
        <v>64</v>
      </c>
      <c r="C18" s="4" t="s">
        <v>14</v>
      </c>
      <c r="D18" s="4" t="s">
        <v>125</v>
      </c>
      <c r="E18" s="63" t="s">
        <v>218</v>
      </c>
      <c r="F18" s="7">
        <v>17</v>
      </c>
      <c r="G18" s="48">
        <v>0</v>
      </c>
      <c r="H18" s="48"/>
      <c r="I18" s="48"/>
      <c r="J18" s="48"/>
      <c r="K18" s="48"/>
      <c r="L18" s="48"/>
      <c r="M18" s="48"/>
      <c r="N18" s="48"/>
      <c r="O18" s="48"/>
      <c r="P18" s="103"/>
      <c r="Q18" s="47">
        <f t="shared" si="0"/>
        <v>17</v>
      </c>
      <c r="R18">
        <f t="shared" si="1"/>
        <v>0</v>
      </c>
      <c r="S18">
        <f t="shared" si="2"/>
        <v>0</v>
      </c>
      <c r="T18" s="7">
        <v>16</v>
      </c>
      <c r="U18" s="7">
        <v>19</v>
      </c>
      <c r="W18" s="113" t="s">
        <v>20</v>
      </c>
      <c r="X18" s="114"/>
      <c r="Y18" s="115">
        <v>45</v>
      </c>
      <c r="Z18" s="115"/>
      <c r="AA18" s="115"/>
      <c r="AB18" s="115"/>
      <c r="AC18" s="115"/>
      <c r="AD18" s="115"/>
      <c r="AE18" s="115">
        <v>29</v>
      </c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>
        <v>0</v>
      </c>
      <c r="BG18" s="116"/>
    </row>
    <row r="19" spans="1:59" ht="12.75">
      <c r="A19" s="101"/>
      <c r="B19" s="4">
        <v>64</v>
      </c>
      <c r="C19" s="4" t="s">
        <v>9</v>
      </c>
      <c r="D19" s="4" t="s">
        <v>125</v>
      </c>
      <c r="E19" s="63" t="s">
        <v>245</v>
      </c>
      <c r="F19" s="7">
        <v>22</v>
      </c>
      <c r="G19" s="48">
        <v>0</v>
      </c>
      <c r="H19" s="48"/>
      <c r="I19" s="48"/>
      <c r="J19" s="48"/>
      <c r="K19" s="48"/>
      <c r="L19" s="48"/>
      <c r="M19" s="48"/>
      <c r="N19" s="48"/>
      <c r="O19" s="48"/>
      <c r="P19" s="103"/>
      <c r="Q19" s="47">
        <f t="shared" si="0"/>
        <v>22</v>
      </c>
      <c r="R19">
        <f t="shared" si="1"/>
        <v>0</v>
      </c>
      <c r="S19">
        <f t="shared" si="2"/>
        <v>0</v>
      </c>
      <c r="T19" s="7">
        <v>17</v>
      </c>
      <c r="U19" s="7">
        <v>18</v>
      </c>
      <c r="W19" s="113" t="s">
        <v>176</v>
      </c>
      <c r="X19" s="114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>
        <v>0</v>
      </c>
      <c r="BG19" s="116"/>
    </row>
    <row r="20" spans="1:59" ht="12.75">
      <c r="A20" s="101"/>
      <c r="B20" s="4">
        <v>64</v>
      </c>
      <c r="C20" s="4" t="s">
        <v>116</v>
      </c>
      <c r="D20" s="4" t="s">
        <v>135</v>
      </c>
      <c r="E20" s="63" t="s">
        <v>216</v>
      </c>
      <c r="F20" s="7">
        <v>2</v>
      </c>
      <c r="G20" s="48">
        <f>VLOOKUP(C20,etape_2!H$12:J$47,3,FALSE)</f>
        <v>8</v>
      </c>
      <c r="H20" s="48"/>
      <c r="I20" s="48"/>
      <c r="J20" s="48"/>
      <c r="K20" s="48"/>
      <c r="L20" s="48"/>
      <c r="M20" s="48"/>
      <c r="N20" s="48"/>
      <c r="O20" s="48"/>
      <c r="P20" s="103"/>
      <c r="Q20" s="47">
        <f t="shared" si="0"/>
        <v>10</v>
      </c>
      <c r="R20">
        <f t="shared" si="1"/>
        <v>2</v>
      </c>
      <c r="S20">
        <f t="shared" si="2"/>
        <v>2</v>
      </c>
      <c r="T20" s="7">
        <v>18</v>
      </c>
      <c r="U20" s="7">
        <v>17</v>
      </c>
      <c r="W20" s="113" t="s">
        <v>35</v>
      </c>
      <c r="X20" s="114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>
        <v>9</v>
      </c>
      <c r="AX20" s="115"/>
      <c r="AY20" s="115">
        <v>7</v>
      </c>
      <c r="AZ20" s="115"/>
      <c r="BA20" s="115"/>
      <c r="BB20" s="115"/>
      <c r="BC20" s="115">
        <v>3</v>
      </c>
      <c r="BD20" s="115"/>
      <c r="BE20" s="115"/>
      <c r="BF20" s="115">
        <v>0</v>
      </c>
      <c r="BG20" s="116"/>
    </row>
    <row r="21" spans="1:59" ht="12.75">
      <c r="A21" s="101"/>
      <c r="B21" s="4">
        <v>64</v>
      </c>
      <c r="C21" s="4" t="s">
        <v>108</v>
      </c>
      <c r="D21" s="4" t="s">
        <v>129</v>
      </c>
      <c r="E21" s="63" t="s">
        <v>218</v>
      </c>
      <c r="F21" s="7">
        <v>6</v>
      </c>
      <c r="G21" s="48">
        <v>0</v>
      </c>
      <c r="H21" s="48"/>
      <c r="I21" s="48"/>
      <c r="J21" s="48"/>
      <c r="K21" s="48"/>
      <c r="L21" s="48"/>
      <c r="M21" s="48"/>
      <c r="N21" s="48"/>
      <c r="O21" s="48"/>
      <c r="P21" s="103"/>
      <c r="Q21" s="47">
        <f t="shared" si="0"/>
        <v>6</v>
      </c>
      <c r="R21">
        <f t="shared" si="1"/>
        <v>0</v>
      </c>
      <c r="S21">
        <f t="shared" si="2"/>
        <v>0</v>
      </c>
      <c r="T21" s="7">
        <v>19</v>
      </c>
      <c r="U21" s="7">
        <v>16</v>
      </c>
      <c r="W21" s="113" t="s">
        <v>177</v>
      </c>
      <c r="X21" s="114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>
        <v>0</v>
      </c>
      <c r="BG21" s="116"/>
    </row>
    <row r="22" spans="1:59" ht="12.75">
      <c r="A22" s="101"/>
      <c r="B22" s="4">
        <v>40</v>
      </c>
      <c r="C22" s="4" t="s">
        <v>122</v>
      </c>
      <c r="D22" s="4" t="s">
        <v>20</v>
      </c>
      <c r="E22" s="63" t="s">
        <v>242</v>
      </c>
      <c r="F22" s="7">
        <v>2</v>
      </c>
      <c r="G22" s="48">
        <f>VLOOKUP(C22,etape_2!H$12:J$47,3,FALSE)</f>
        <v>5</v>
      </c>
      <c r="H22" s="48"/>
      <c r="I22" s="48"/>
      <c r="J22" s="48"/>
      <c r="K22" s="48"/>
      <c r="L22" s="48"/>
      <c r="M22" s="48"/>
      <c r="N22" s="48"/>
      <c r="O22" s="48"/>
      <c r="P22" s="103"/>
      <c r="Q22" s="47">
        <f t="shared" si="0"/>
        <v>7</v>
      </c>
      <c r="R22">
        <f t="shared" si="1"/>
        <v>2</v>
      </c>
      <c r="S22">
        <f t="shared" si="2"/>
        <v>2</v>
      </c>
      <c r="T22" s="7">
        <v>20</v>
      </c>
      <c r="U22" s="7">
        <v>15</v>
      </c>
      <c r="W22" s="113" t="s">
        <v>37</v>
      </c>
      <c r="X22" s="114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>
        <v>19</v>
      </c>
      <c r="AN22" s="115">
        <v>18</v>
      </c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6"/>
    </row>
    <row r="23" spans="1:59" ht="12.75">
      <c r="A23" s="101"/>
      <c r="B23" s="4">
        <v>40</v>
      </c>
      <c r="C23" s="4" t="s">
        <v>52</v>
      </c>
      <c r="D23" s="4" t="s">
        <v>20</v>
      </c>
      <c r="E23" s="63" t="s">
        <v>243</v>
      </c>
      <c r="F23" s="7">
        <v>16</v>
      </c>
      <c r="G23" s="48">
        <f>VLOOKUP(C23,etape_2!H$12:J$47,3,FALSE)</f>
        <v>40</v>
      </c>
      <c r="H23" s="48"/>
      <c r="I23" s="48"/>
      <c r="J23" s="48"/>
      <c r="K23" s="48"/>
      <c r="L23" s="48"/>
      <c r="M23" s="48"/>
      <c r="N23" s="48"/>
      <c r="O23" s="48"/>
      <c r="P23" s="103"/>
      <c r="Q23" s="47">
        <f t="shared" si="0"/>
        <v>56</v>
      </c>
      <c r="R23">
        <f t="shared" si="1"/>
        <v>16</v>
      </c>
      <c r="S23">
        <f t="shared" si="2"/>
        <v>16</v>
      </c>
      <c r="T23" s="7">
        <v>21</v>
      </c>
      <c r="U23" s="7">
        <v>14</v>
      </c>
      <c r="W23" s="113" t="s">
        <v>32</v>
      </c>
      <c r="X23" s="114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>
        <v>15</v>
      </c>
      <c r="AR23" s="115"/>
      <c r="AS23" s="115"/>
      <c r="AT23" s="115"/>
      <c r="AU23" s="115">
        <v>11</v>
      </c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>
        <v>0</v>
      </c>
      <c r="BG23" s="116"/>
    </row>
    <row r="24" spans="1:59" ht="12.75">
      <c r="A24" s="101"/>
      <c r="B24" s="4">
        <v>65</v>
      </c>
      <c r="C24" s="4" t="s">
        <v>31</v>
      </c>
      <c r="D24" s="4" t="s">
        <v>32</v>
      </c>
      <c r="E24" s="63" t="s">
        <v>243</v>
      </c>
      <c r="F24" s="7">
        <v>80</v>
      </c>
      <c r="G24" s="48">
        <v>0</v>
      </c>
      <c r="H24" s="48"/>
      <c r="I24" s="48"/>
      <c r="J24" s="48"/>
      <c r="K24" s="48"/>
      <c r="L24" s="48"/>
      <c r="M24" s="48"/>
      <c r="N24" s="48"/>
      <c r="O24" s="48"/>
      <c r="P24" s="103"/>
      <c r="Q24" s="47">
        <f t="shared" si="0"/>
        <v>80</v>
      </c>
      <c r="R24">
        <f t="shared" si="1"/>
        <v>0</v>
      </c>
      <c r="S24">
        <f t="shared" si="2"/>
        <v>0</v>
      </c>
      <c r="T24" s="7">
        <v>22</v>
      </c>
      <c r="U24" s="7">
        <v>13</v>
      </c>
      <c r="W24" s="113" t="s">
        <v>178</v>
      </c>
      <c r="X24" s="114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>
        <v>0</v>
      </c>
      <c r="BG24" s="116"/>
    </row>
    <row r="25" spans="1:59" ht="12.75">
      <c r="A25" s="101"/>
      <c r="B25" s="4">
        <v>65</v>
      </c>
      <c r="C25" s="4" t="s">
        <v>61</v>
      </c>
      <c r="D25" s="4" t="s">
        <v>133</v>
      </c>
      <c r="E25" s="63" t="s">
        <v>244</v>
      </c>
      <c r="F25" s="7">
        <v>18</v>
      </c>
      <c r="G25" s="48">
        <f>VLOOKUP(C25,etape_2!H$12:J$47,3,FALSE)</f>
        <v>18</v>
      </c>
      <c r="H25" s="48"/>
      <c r="I25" s="48"/>
      <c r="J25" s="48"/>
      <c r="K25" s="48"/>
      <c r="L25" s="48"/>
      <c r="M25" s="48"/>
      <c r="N25" s="48"/>
      <c r="O25" s="48"/>
      <c r="P25" s="103"/>
      <c r="Q25" s="47">
        <f t="shared" si="0"/>
        <v>36</v>
      </c>
      <c r="R25">
        <f t="shared" si="1"/>
        <v>18</v>
      </c>
      <c r="S25">
        <f t="shared" si="2"/>
        <v>18</v>
      </c>
      <c r="T25" s="7">
        <v>24</v>
      </c>
      <c r="U25" s="7">
        <v>11</v>
      </c>
      <c r="W25" s="113" t="s">
        <v>44</v>
      </c>
      <c r="X25" s="114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>
        <v>0</v>
      </c>
      <c r="BG25" s="116"/>
    </row>
    <row r="26" spans="1:59" ht="12.75">
      <c r="A26" s="101"/>
      <c r="B26" s="4">
        <v>32</v>
      </c>
      <c r="C26" s="4" t="s">
        <v>123</v>
      </c>
      <c r="D26" s="4" t="s">
        <v>44</v>
      </c>
      <c r="E26" s="63" t="s">
        <v>242</v>
      </c>
      <c r="F26" s="7">
        <v>4</v>
      </c>
      <c r="G26" s="48">
        <v>0</v>
      </c>
      <c r="H26" s="48"/>
      <c r="I26" s="48"/>
      <c r="J26" s="48"/>
      <c r="K26" s="48"/>
      <c r="L26" s="48"/>
      <c r="M26" s="48"/>
      <c r="N26" s="48"/>
      <c r="O26" s="48"/>
      <c r="P26" s="103"/>
      <c r="Q26" s="47">
        <f t="shared" si="0"/>
        <v>4</v>
      </c>
      <c r="R26">
        <f t="shared" si="1"/>
        <v>0</v>
      </c>
      <c r="S26">
        <f t="shared" si="2"/>
        <v>0</v>
      </c>
      <c r="T26" s="7">
        <v>25</v>
      </c>
      <c r="U26" s="7">
        <v>10</v>
      </c>
      <c r="W26" s="113" t="s">
        <v>180</v>
      </c>
      <c r="X26" s="114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>
        <v>6</v>
      </c>
      <c r="BA26" s="115"/>
      <c r="BB26" s="115"/>
      <c r="BC26" s="115"/>
      <c r="BD26" s="115"/>
      <c r="BE26" s="115"/>
      <c r="BF26" s="115">
        <v>0</v>
      </c>
      <c r="BG26" s="116"/>
    </row>
    <row r="27" spans="1:59" ht="12.75">
      <c r="A27" s="101"/>
      <c r="B27" s="4">
        <v>64</v>
      </c>
      <c r="C27" s="4" t="s">
        <v>117</v>
      </c>
      <c r="D27" s="4" t="s">
        <v>149</v>
      </c>
      <c r="E27" s="63" t="s">
        <v>242</v>
      </c>
      <c r="F27" s="7">
        <v>2</v>
      </c>
      <c r="G27" s="48">
        <f>VLOOKUP(C27,etape_2!H$12:J$47,3,FALSE)</f>
        <v>2</v>
      </c>
      <c r="H27" s="48"/>
      <c r="I27" s="48"/>
      <c r="J27" s="48"/>
      <c r="K27" s="48"/>
      <c r="L27" s="48"/>
      <c r="M27" s="48"/>
      <c r="N27" s="48"/>
      <c r="O27" s="48"/>
      <c r="P27" s="103"/>
      <c r="Q27" s="47">
        <f t="shared" si="0"/>
        <v>4</v>
      </c>
      <c r="R27">
        <f t="shared" si="1"/>
        <v>2</v>
      </c>
      <c r="S27">
        <f t="shared" si="2"/>
        <v>2</v>
      </c>
      <c r="T27" s="7">
        <v>29</v>
      </c>
      <c r="U27" s="7">
        <v>6</v>
      </c>
      <c r="W27" s="113" t="s">
        <v>163</v>
      </c>
      <c r="X27" s="114">
        <v>50</v>
      </c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>
        <v>23</v>
      </c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6"/>
    </row>
    <row r="28" spans="1:59" ht="12.75">
      <c r="A28" s="101"/>
      <c r="B28" s="4">
        <v>64</v>
      </c>
      <c r="C28" s="4" t="s">
        <v>22</v>
      </c>
      <c r="D28" s="4" t="s">
        <v>6</v>
      </c>
      <c r="E28" s="63" t="s">
        <v>242</v>
      </c>
      <c r="F28" s="7">
        <v>3</v>
      </c>
      <c r="G28" s="48">
        <f>VLOOKUP(C28,etape_2!H$12:J$47,3,FALSE)</f>
        <v>13</v>
      </c>
      <c r="H28" s="48"/>
      <c r="I28" s="48"/>
      <c r="J28" s="48"/>
      <c r="K28" s="48"/>
      <c r="L28" s="48"/>
      <c r="M28" s="48"/>
      <c r="N28" s="48"/>
      <c r="O28" s="48"/>
      <c r="P28" s="103"/>
      <c r="Q28" s="47">
        <f t="shared" si="0"/>
        <v>16</v>
      </c>
      <c r="R28">
        <f t="shared" si="1"/>
        <v>3</v>
      </c>
      <c r="S28">
        <f t="shared" si="2"/>
        <v>3</v>
      </c>
      <c r="T28" s="7">
        <v>30</v>
      </c>
      <c r="U28" s="7">
        <v>5</v>
      </c>
      <c r="W28" s="113" t="s">
        <v>175</v>
      </c>
      <c r="X28" s="114"/>
      <c r="Y28" s="115"/>
      <c r="Z28" s="115"/>
      <c r="AA28" s="115"/>
      <c r="AB28" s="115">
        <v>35</v>
      </c>
      <c r="AC28" s="115"/>
      <c r="AD28" s="115">
        <v>31</v>
      </c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>
        <v>0</v>
      </c>
      <c r="BG28" s="116"/>
    </row>
    <row r="29" spans="1:59" ht="12.75">
      <c r="A29" s="101"/>
      <c r="B29" s="4">
        <v>40</v>
      </c>
      <c r="C29" s="4" t="s">
        <v>119</v>
      </c>
      <c r="D29" s="4" t="s">
        <v>63</v>
      </c>
      <c r="E29" s="63" t="s">
        <v>242</v>
      </c>
      <c r="F29" s="7">
        <v>2</v>
      </c>
      <c r="G29" s="48">
        <v>0</v>
      </c>
      <c r="H29" s="48"/>
      <c r="I29" s="48"/>
      <c r="J29" s="48"/>
      <c r="K29" s="48"/>
      <c r="L29" s="48"/>
      <c r="M29" s="48"/>
      <c r="N29" s="48"/>
      <c r="O29" s="48"/>
      <c r="P29" s="103"/>
      <c r="Q29" s="47">
        <f t="shared" si="0"/>
        <v>2</v>
      </c>
      <c r="R29">
        <f t="shared" si="1"/>
        <v>0</v>
      </c>
      <c r="S29">
        <f t="shared" si="2"/>
        <v>0</v>
      </c>
      <c r="T29" s="7">
        <v>23</v>
      </c>
      <c r="U29" s="7">
        <v>12</v>
      </c>
      <c r="W29" s="113" t="s">
        <v>49</v>
      </c>
      <c r="X29" s="114"/>
      <c r="Y29" s="115"/>
      <c r="Z29" s="115"/>
      <c r="AA29" s="115"/>
      <c r="AB29" s="115"/>
      <c r="AC29" s="115"/>
      <c r="AD29" s="115"/>
      <c r="AE29" s="115"/>
      <c r="AF29" s="115">
        <v>27</v>
      </c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6"/>
    </row>
    <row r="30" spans="1:59" ht="12.75">
      <c r="A30" s="101"/>
      <c r="B30" s="4">
        <v>65</v>
      </c>
      <c r="C30" s="4" t="s">
        <v>23</v>
      </c>
      <c r="D30" s="4" t="s">
        <v>33</v>
      </c>
      <c r="E30" s="63" t="s">
        <v>242</v>
      </c>
      <c r="F30" s="7">
        <v>11</v>
      </c>
      <c r="G30" s="48">
        <f>VLOOKUP(C30,etape_2!H$12:J$47,3,FALSE)</f>
        <v>14</v>
      </c>
      <c r="H30" s="48"/>
      <c r="I30" s="48"/>
      <c r="J30" s="48"/>
      <c r="K30" s="48"/>
      <c r="L30" s="48"/>
      <c r="M30" s="48"/>
      <c r="N30" s="48"/>
      <c r="O30" s="48"/>
      <c r="P30" s="103"/>
      <c r="Q30" s="47">
        <f t="shared" si="0"/>
        <v>25</v>
      </c>
      <c r="R30">
        <f t="shared" si="1"/>
        <v>11</v>
      </c>
      <c r="S30">
        <f t="shared" si="2"/>
        <v>11</v>
      </c>
      <c r="T30" s="7">
        <v>26</v>
      </c>
      <c r="U30" s="7">
        <v>9</v>
      </c>
      <c r="W30" s="113" t="s">
        <v>184</v>
      </c>
      <c r="X30" s="114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>
        <v>0</v>
      </c>
      <c r="BG30" s="116"/>
    </row>
    <row r="31" spans="1:59" ht="12.75">
      <c r="A31" s="101"/>
      <c r="B31" s="4">
        <v>65</v>
      </c>
      <c r="C31" s="4" t="s">
        <v>107</v>
      </c>
      <c r="D31" s="4" t="s">
        <v>126</v>
      </c>
      <c r="E31" s="63" t="s">
        <v>245</v>
      </c>
      <c r="F31" s="7">
        <v>35</v>
      </c>
      <c r="G31" s="48">
        <f>VLOOKUP(C31,etape_2!H$12:J$47,3,FALSE)</f>
        <v>50</v>
      </c>
      <c r="H31" s="48"/>
      <c r="I31" s="48"/>
      <c r="J31" s="48"/>
      <c r="K31" s="48"/>
      <c r="L31" s="48"/>
      <c r="M31" s="48"/>
      <c r="N31" s="48"/>
      <c r="O31" s="48"/>
      <c r="P31" s="103"/>
      <c r="Q31" s="47">
        <f t="shared" si="0"/>
        <v>85</v>
      </c>
      <c r="R31">
        <f t="shared" si="1"/>
        <v>35</v>
      </c>
      <c r="S31">
        <f t="shared" si="2"/>
        <v>35</v>
      </c>
      <c r="T31" s="7">
        <v>33</v>
      </c>
      <c r="U31" s="7">
        <v>2</v>
      </c>
      <c r="W31" s="113" t="s">
        <v>182</v>
      </c>
      <c r="X31" s="114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>
        <v>21</v>
      </c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6"/>
    </row>
    <row r="32" spans="1:59" ht="12.75">
      <c r="A32" s="101"/>
      <c r="B32" s="4">
        <v>65</v>
      </c>
      <c r="C32" s="4" t="s">
        <v>114</v>
      </c>
      <c r="D32" s="4" t="s">
        <v>134</v>
      </c>
      <c r="E32" s="63" t="s">
        <v>245</v>
      </c>
      <c r="F32" s="7">
        <v>2</v>
      </c>
      <c r="G32" s="48">
        <f>VLOOKUP(C32,etape_2!H$12:J$47,3,FALSE)</f>
        <v>6</v>
      </c>
      <c r="H32" s="48"/>
      <c r="I32" s="48"/>
      <c r="J32" s="48"/>
      <c r="K32" s="48"/>
      <c r="L32" s="48"/>
      <c r="M32" s="48"/>
      <c r="N32" s="48"/>
      <c r="O32" s="48"/>
      <c r="P32" s="103"/>
      <c r="Q32" s="47">
        <f t="shared" si="0"/>
        <v>8</v>
      </c>
      <c r="R32">
        <f t="shared" si="1"/>
        <v>2</v>
      </c>
      <c r="S32">
        <f t="shared" si="2"/>
        <v>2</v>
      </c>
      <c r="T32" s="7">
        <v>27</v>
      </c>
      <c r="U32" s="7">
        <v>8</v>
      </c>
      <c r="W32" s="113" t="s">
        <v>45</v>
      </c>
      <c r="X32" s="114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>
        <v>0</v>
      </c>
      <c r="BG32" s="116"/>
    </row>
    <row r="33" spans="1:59" ht="12.75">
      <c r="A33" s="101"/>
      <c r="B33" s="4">
        <v>64</v>
      </c>
      <c r="C33" s="4" t="s">
        <v>224</v>
      </c>
      <c r="D33" s="4" t="s">
        <v>128</v>
      </c>
      <c r="E33" s="63" t="s">
        <v>245</v>
      </c>
      <c r="F33" s="7">
        <v>7</v>
      </c>
      <c r="G33" s="48">
        <f>VLOOKUP(C33,etape_2!H$12:J$47,3,FALSE)</f>
        <v>16</v>
      </c>
      <c r="H33" s="48"/>
      <c r="I33" s="48"/>
      <c r="J33" s="48"/>
      <c r="K33" s="48"/>
      <c r="L33" s="48"/>
      <c r="M33" s="48"/>
      <c r="N33" s="48"/>
      <c r="O33" s="48"/>
      <c r="P33" s="103"/>
      <c r="Q33" s="47">
        <f t="shared" si="0"/>
        <v>23</v>
      </c>
      <c r="R33">
        <f t="shared" si="1"/>
        <v>7</v>
      </c>
      <c r="S33">
        <f t="shared" si="2"/>
        <v>7</v>
      </c>
      <c r="T33" s="7">
        <v>28</v>
      </c>
      <c r="U33" s="7">
        <v>7</v>
      </c>
      <c r="W33" s="113" t="s">
        <v>179</v>
      </c>
      <c r="X33" s="114"/>
      <c r="Y33" s="115"/>
      <c r="Z33" s="115"/>
      <c r="AA33" s="115"/>
      <c r="AB33" s="115"/>
      <c r="AC33" s="115"/>
      <c r="AD33" s="115"/>
      <c r="AE33" s="115"/>
      <c r="AF33" s="115"/>
      <c r="AG33" s="115">
        <v>25</v>
      </c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>
        <v>13</v>
      </c>
      <c r="AT33" s="115"/>
      <c r="AU33" s="115"/>
      <c r="AV33" s="115">
        <v>10</v>
      </c>
      <c r="AW33" s="115"/>
      <c r="AX33" s="115"/>
      <c r="AY33" s="115"/>
      <c r="AZ33" s="115"/>
      <c r="BA33" s="115"/>
      <c r="BB33" s="115"/>
      <c r="BC33" s="115"/>
      <c r="BD33" s="115"/>
      <c r="BE33" s="115"/>
      <c r="BF33" s="115">
        <v>0</v>
      </c>
      <c r="BG33" s="116"/>
    </row>
    <row r="34" spans="1:59" ht="12.75">
      <c r="A34" s="101"/>
      <c r="B34" s="4">
        <v>87</v>
      </c>
      <c r="C34" s="4" t="s">
        <v>110</v>
      </c>
      <c r="D34" s="4" t="s">
        <v>131</v>
      </c>
      <c r="E34" s="63" t="s">
        <v>242</v>
      </c>
      <c r="F34" s="7">
        <v>5</v>
      </c>
      <c r="G34" s="48">
        <f>VLOOKUP(C34,etape_2!H$12:J$47,3,FALSE)</f>
        <v>10</v>
      </c>
      <c r="H34" s="48"/>
      <c r="I34" s="48"/>
      <c r="J34" s="48"/>
      <c r="K34" s="48"/>
      <c r="L34" s="48"/>
      <c r="M34" s="48"/>
      <c r="N34" s="48"/>
      <c r="O34" s="48"/>
      <c r="P34" s="103"/>
      <c r="Q34" s="47">
        <f t="shared" si="0"/>
        <v>15</v>
      </c>
      <c r="R34">
        <f t="shared" si="1"/>
        <v>5</v>
      </c>
      <c r="S34">
        <f t="shared" si="2"/>
        <v>5</v>
      </c>
      <c r="T34" s="7">
        <v>31</v>
      </c>
      <c r="U34" s="7">
        <v>4</v>
      </c>
      <c r="W34" s="113" t="s">
        <v>185</v>
      </c>
      <c r="X34" s="114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>
        <v>0</v>
      </c>
      <c r="BG34" s="116"/>
    </row>
    <row r="35" spans="1:59" ht="12.75">
      <c r="A35" s="101"/>
      <c r="B35" s="4">
        <v>64</v>
      </c>
      <c r="C35" s="4" t="s">
        <v>19</v>
      </c>
      <c r="D35" s="4" t="s">
        <v>125</v>
      </c>
      <c r="E35" s="63" t="s">
        <v>243</v>
      </c>
      <c r="F35" s="7">
        <v>50</v>
      </c>
      <c r="G35" s="48">
        <f>VLOOKUP(C35,etape_2!H$12:J$47,3,FALSE)</f>
        <v>30</v>
      </c>
      <c r="H35" s="48"/>
      <c r="I35" s="48"/>
      <c r="J35" s="48"/>
      <c r="K35" s="48"/>
      <c r="L35" s="48"/>
      <c r="M35" s="48"/>
      <c r="N35" s="48"/>
      <c r="O35" s="48"/>
      <c r="P35" s="103"/>
      <c r="Q35" s="47">
        <f aca="true" t="shared" si="3" ref="Q35:Q66">SUM(F35:P35)</f>
        <v>80</v>
      </c>
      <c r="R35">
        <f aca="true" t="shared" si="4" ref="R35:R66">MIN(F35:K35)</f>
        <v>30</v>
      </c>
      <c r="S35">
        <f aca="true" t="shared" si="5" ref="S35:S66">MIN(F35:K35)</f>
        <v>30</v>
      </c>
      <c r="T35" s="7">
        <v>32</v>
      </c>
      <c r="U35" s="7">
        <v>3</v>
      </c>
      <c r="W35" s="113" t="s">
        <v>183</v>
      </c>
      <c r="X35" s="114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>
        <v>20</v>
      </c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>
        <v>2</v>
      </c>
      <c r="BF35" s="115">
        <v>0</v>
      </c>
      <c r="BG35" s="116"/>
    </row>
    <row r="36" spans="1:59" ht="12.75">
      <c r="A36" s="101"/>
      <c r="B36" s="4">
        <v>64</v>
      </c>
      <c r="C36" s="4" t="s">
        <v>36</v>
      </c>
      <c r="D36" s="4" t="s">
        <v>49</v>
      </c>
      <c r="E36" s="63" t="s">
        <v>244</v>
      </c>
      <c r="F36" s="7">
        <v>30</v>
      </c>
      <c r="G36" s="48">
        <v>0</v>
      </c>
      <c r="H36" s="48"/>
      <c r="I36" s="48"/>
      <c r="J36" s="48"/>
      <c r="K36" s="48"/>
      <c r="L36" s="48"/>
      <c r="M36" s="48"/>
      <c r="N36" s="48"/>
      <c r="O36" s="48"/>
      <c r="P36" s="103"/>
      <c r="Q36" s="47">
        <f t="shared" si="3"/>
        <v>30</v>
      </c>
      <c r="R36">
        <f t="shared" si="4"/>
        <v>0</v>
      </c>
      <c r="S36">
        <f t="shared" si="5"/>
        <v>0</v>
      </c>
      <c r="T36" s="7">
        <v>34</v>
      </c>
      <c r="U36" s="7">
        <v>2</v>
      </c>
      <c r="W36" s="113" t="s">
        <v>187</v>
      </c>
      <c r="X36" s="114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6">
        <v>1</v>
      </c>
    </row>
    <row r="37" spans="1:59" ht="12.75">
      <c r="A37" s="101"/>
      <c r="B37" s="4">
        <v>64</v>
      </c>
      <c r="C37" s="4" t="s">
        <v>11</v>
      </c>
      <c r="D37" s="4" t="s">
        <v>37</v>
      </c>
      <c r="E37" s="63" t="s">
        <v>242</v>
      </c>
      <c r="F37" s="7">
        <v>2</v>
      </c>
      <c r="G37" s="48">
        <f>VLOOKUP(C37,etape_2!H$12:J$47,3,FALSE)</f>
        <v>9</v>
      </c>
      <c r="H37" s="48"/>
      <c r="I37" s="48"/>
      <c r="J37" s="48"/>
      <c r="K37" s="48"/>
      <c r="L37" s="48"/>
      <c r="M37" s="48"/>
      <c r="N37" s="48"/>
      <c r="O37" s="48"/>
      <c r="P37" s="103"/>
      <c r="Q37" s="47">
        <f t="shared" si="3"/>
        <v>11</v>
      </c>
      <c r="R37">
        <f t="shared" si="4"/>
        <v>2</v>
      </c>
      <c r="S37">
        <f t="shared" si="5"/>
        <v>2</v>
      </c>
      <c r="T37" s="7">
        <v>35</v>
      </c>
      <c r="U37" s="7">
        <v>2</v>
      </c>
      <c r="W37" s="113" t="s">
        <v>186</v>
      </c>
      <c r="X37" s="114"/>
      <c r="Y37" s="115"/>
      <c r="Z37" s="115">
        <v>40</v>
      </c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6"/>
    </row>
    <row r="38" spans="1:59" ht="12.75">
      <c r="A38" s="101"/>
      <c r="B38" s="4">
        <v>64</v>
      </c>
      <c r="C38" s="4" t="s">
        <v>7</v>
      </c>
      <c r="D38" s="4" t="s">
        <v>6</v>
      </c>
      <c r="E38" s="63" t="s">
        <v>243</v>
      </c>
      <c r="F38" s="7">
        <v>60</v>
      </c>
      <c r="G38" s="48">
        <f>VLOOKUP(C38,etape_2!H$12:J$47,3,FALSE)</f>
        <v>60</v>
      </c>
      <c r="H38" s="48"/>
      <c r="I38" s="48"/>
      <c r="J38" s="48"/>
      <c r="K38" s="48"/>
      <c r="L38" s="48"/>
      <c r="M38" s="48"/>
      <c r="N38" s="48"/>
      <c r="O38" s="48"/>
      <c r="P38" s="103"/>
      <c r="Q38" s="47">
        <f t="shared" si="3"/>
        <v>120</v>
      </c>
      <c r="R38">
        <f t="shared" si="4"/>
        <v>60</v>
      </c>
      <c r="S38">
        <f t="shared" si="5"/>
        <v>60</v>
      </c>
      <c r="T38" s="7">
        <v>36</v>
      </c>
      <c r="U38" s="7">
        <v>2</v>
      </c>
      <c r="W38" s="117" t="s">
        <v>189</v>
      </c>
      <c r="X38" s="118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>
        <v>22</v>
      </c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20"/>
    </row>
    <row r="39" spans="1:21" ht="12.75">
      <c r="A39" s="101"/>
      <c r="B39" s="4">
        <v>64</v>
      </c>
      <c r="C39" s="4" t="s">
        <v>43</v>
      </c>
      <c r="D39" s="4" t="s">
        <v>127</v>
      </c>
      <c r="E39" s="63" t="s">
        <v>242</v>
      </c>
      <c r="F39" s="7">
        <v>2</v>
      </c>
      <c r="G39" s="48">
        <f>VLOOKUP(C39,etape_2!H$12:J$47,3,FALSE)</f>
        <v>4</v>
      </c>
      <c r="H39" s="48"/>
      <c r="I39" s="48"/>
      <c r="J39" s="48"/>
      <c r="K39" s="48"/>
      <c r="L39" s="48"/>
      <c r="M39" s="48"/>
      <c r="N39" s="48"/>
      <c r="O39" s="48"/>
      <c r="P39" s="103"/>
      <c r="Q39" s="47">
        <f t="shared" si="3"/>
        <v>6</v>
      </c>
      <c r="R39">
        <f t="shared" si="4"/>
        <v>2</v>
      </c>
      <c r="S39">
        <f t="shared" si="5"/>
        <v>2</v>
      </c>
      <c r="T39" s="7">
        <v>37</v>
      </c>
      <c r="U39" s="7">
        <v>2</v>
      </c>
    </row>
    <row r="40" spans="1:21" ht="12.75">
      <c r="A40" s="101"/>
      <c r="B40" s="4">
        <v>64</v>
      </c>
      <c r="C40" s="4" t="s">
        <v>24</v>
      </c>
      <c r="D40" s="4" t="s">
        <v>127</v>
      </c>
      <c r="E40" s="63" t="s">
        <v>217</v>
      </c>
      <c r="F40" s="7">
        <v>20</v>
      </c>
      <c r="G40" s="48">
        <f>VLOOKUP(C40,etape_2!H$12:J$47,3,FALSE)</f>
        <v>35</v>
      </c>
      <c r="H40" s="48"/>
      <c r="I40" s="48"/>
      <c r="J40" s="48"/>
      <c r="K40" s="48"/>
      <c r="L40" s="48"/>
      <c r="M40" s="48"/>
      <c r="N40" s="48"/>
      <c r="O40" s="48"/>
      <c r="P40" s="103"/>
      <c r="Q40" s="47">
        <f t="shared" si="3"/>
        <v>55</v>
      </c>
      <c r="R40">
        <f t="shared" si="4"/>
        <v>20</v>
      </c>
      <c r="S40">
        <f t="shared" si="5"/>
        <v>20</v>
      </c>
      <c r="T40" s="7">
        <v>38</v>
      </c>
      <c r="U40" s="7">
        <v>2</v>
      </c>
    </row>
    <row r="41" spans="1:21" ht="12.75">
      <c r="A41" s="101"/>
      <c r="B41" s="4">
        <v>64</v>
      </c>
      <c r="C41" s="4" t="s">
        <v>221</v>
      </c>
      <c r="D41" s="4" t="s">
        <v>133</v>
      </c>
      <c r="E41" s="63" t="s">
        <v>243</v>
      </c>
      <c r="F41" s="63">
        <v>0</v>
      </c>
      <c r="G41" s="48">
        <f>VLOOKUP(C41,etape_2!H$12:J$47,3,FALSE)</f>
        <v>22</v>
      </c>
      <c r="H41" s="48"/>
      <c r="I41" s="48"/>
      <c r="J41" s="48"/>
      <c r="K41" s="48"/>
      <c r="L41" s="48"/>
      <c r="M41" s="48"/>
      <c r="N41" s="48"/>
      <c r="O41" s="48"/>
      <c r="P41" s="103"/>
      <c r="Q41" s="47">
        <f t="shared" si="3"/>
        <v>22</v>
      </c>
      <c r="R41">
        <f t="shared" si="4"/>
        <v>0</v>
      </c>
      <c r="S41">
        <f t="shared" si="5"/>
        <v>0</v>
      </c>
      <c r="T41" s="7">
        <v>39</v>
      </c>
      <c r="U41" s="7">
        <v>2</v>
      </c>
    </row>
    <row r="42" spans="1:21" ht="12.75">
      <c r="A42" s="101"/>
      <c r="B42" s="142">
        <v>65</v>
      </c>
      <c r="C42" s="4" t="s">
        <v>222</v>
      </c>
      <c r="D42" s="4" t="s">
        <v>32</v>
      </c>
      <c r="E42" s="63" t="s">
        <v>243</v>
      </c>
      <c r="F42" s="63">
        <v>0</v>
      </c>
      <c r="G42" s="48">
        <f>VLOOKUP(C42,etape_2!H$12:J$47,3,FALSE)</f>
        <v>12</v>
      </c>
      <c r="H42" s="48"/>
      <c r="I42" s="48"/>
      <c r="J42" s="48"/>
      <c r="K42" s="48"/>
      <c r="L42" s="48"/>
      <c r="M42" s="48"/>
      <c r="N42" s="48"/>
      <c r="O42" s="48"/>
      <c r="P42" s="103"/>
      <c r="Q42" s="47">
        <f t="shared" si="3"/>
        <v>12</v>
      </c>
      <c r="R42">
        <f t="shared" si="4"/>
        <v>0</v>
      </c>
      <c r="S42">
        <f t="shared" si="5"/>
        <v>0</v>
      </c>
      <c r="T42" s="7">
        <v>40</v>
      </c>
      <c r="U42" s="7">
        <v>2</v>
      </c>
    </row>
    <row r="43" spans="1:21" ht="12.75">
      <c r="A43" s="101"/>
      <c r="B43" s="142">
        <v>40</v>
      </c>
      <c r="C43" s="4" t="s">
        <v>205</v>
      </c>
      <c r="D43" s="4" t="s">
        <v>167</v>
      </c>
      <c r="E43" s="63" t="s">
        <v>242</v>
      </c>
      <c r="F43" s="63">
        <v>0</v>
      </c>
      <c r="G43" s="48">
        <f>VLOOKUP(C43,etape_2!H$12:J$47,3,FALSE)</f>
        <v>1</v>
      </c>
      <c r="H43" s="48"/>
      <c r="I43" s="48"/>
      <c r="J43" s="48"/>
      <c r="K43" s="48"/>
      <c r="L43" s="48"/>
      <c r="M43" s="48"/>
      <c r="N43" s="48"/>
      <c r="O43" s="48"/>
      <c r="P43" s="103"/>
      <c r="Q43" s="47">
        <f t="shared" si="3"/>
        <v>1</v>
      </c>
      <c r="R43">
        <f t="shared" si="4"/>
        <v>0</v>
      </c>
      <c r="S43">
        <f t="shared" si="5"/>
        <v>0</v>
      </c>
      <c r="T43" s="7">
        <v>41</v>
      </c>
      <c r="U43" s="7">
        <v>2</v>
      </c>
    </row>
    <row r="44" spans="1:21" ht="12.75">
      <c r="A44" s="101"/>
      <c r="B44" s="142">
        <v>64</v>
      </c>
      <c r="C44" s="4" t="s">
        <v>223</v>
      </c>
      <c r="D44" s="4" t="s">
        <v>134</v>
      </c>
      <c r="E44" s="63" t="s">
        <v>245</v>
      </c>
      <c r="F44" s="63">
        <v>0</v>
      </c>
      <c r="G44" s="48">
        <f>VLOOKUP(C44,etape_2!H$12:J$47,3,FALSE)</f>
        <v>11</v>
      </c>
      <c r="H44" s="48"/>
      <c r="I44" s="48"/>
      <c r="J44" s="48"/>
      <c r="K44" s="48"/>
      <c r="L44" s="48"/>
      <c r="M44" s="48"/>
      <c r="N44" s="48"/>
      <c r="O44" s="48"/>
      <c r="P44" s="103"/>
      <c r="Q44" s="47">
        <f t="shared" si="3"/>
        <v>11</v>
      </c>
      <c r="R44">
        <f t="shared" si="4"/>
        <v>0</v>
      </c>
      <c r="S44">
        <f t="shared" si="5"/>
        <v>0</v>
      </c>
      <c r="T44" s="7">
        <v>42</v>
      </c>
      <c r="U44" s="7">
        <v>2</v>
      </c>
    </row>
    <row r="45" spans="1:21" ht="12.75">
      <c r="A45" s="101"/>
      <c r="B45" s="4">
        <v>64</v>
      </c>
      <c r="C45" s="4" t="s">
        <v>181</v>
      </c>
      <c r="D45" s="4" t="s">
        <v>128</v>
      </c>
      <c r="E45" s="63" t="s">
        <v>245</v>
      </c>
      <c r="F45" s="63">
        <v>0</v>
      </c>
      <c r="G45" s="48">
        <f>VLOOKUP(C45,etape_2!H$12:J$47,3,FALSE)</f>
        <v>17</v>
      </c>
      <c r="H45" s="48"/>
      <c r="I45" s="48"/>
      <c r="J45" s="48"/>
      <c r="K45" s="48"/>
      <c r="L45" s="48"/>
      <c r="M45" s="48"/>
      <c r="N45" s="48"/>
      <c r="O45" s="48"/>
      <c r="P45" s="103"/>
      <c r="Q45" s="47">
        <f t="shared" si="3"/>
        <v>17</v>
      </c>
      <c r="R45">
        <f t="shared" si="4"/>
        <v>0</v>
      </c>
      <c r="S45">
        <f t="shared" si="5"/>
        <v>0</v>
      </c>
      <c r="T45" s="7">
        <v>43</v>
      </c>
      <c r="U45" s="7">
        <v>2</v>
      </c>
    </row>
    <row r="46" spans="1:21" ht="12.75">
      <c r="A46" s="101"/>
      <c r="B46" s="4">
        <v>64</v>
      </c>
      <c r="C46" s="4" t="s">
        <v>225</v>
      </c>
      <c r="D46" s="4" t="s">
        <v>125</v>
      </c>
      <c r="E46" s="63" t="s">
        <v>218</v>
      </c>
      <c r="F46" s="63">
        <v>0</v>
      </c>
      <c r="G46" s="48">
        <f>VLOOKUP(C46,etape_2!H$12:J$47,3,FALSE)</f>
        <v>2</v>
      </c>
      <c r="H46" s="48"/>
      <c r="I46" s="48"/>
      <c r="J46" s="48"/>
      <c r="K46" s="48"/>
      <c r="L46" s="48"/>
      <c r="M46" s="48"/>
      <c r="N46" s="48"/>
      <c r="O46" s="48"/>
      <c r="P46" s="103"/>
      <c r="Q46" s="47">
        <f t="shared" si="3"/>
        <v>2</v>
      </c>
      <c r="R46">
        <f t="shared" si="4"/>
        <v>0</v>
      </c>
      <c r="S46">
        <f t="shared" si="5"/>
        <v>0</v>
      </c>
      <c r="T46" s="7">
        <v>44</v>
      </c>
      <c r="U46" s="7">
        <v>2</v>
      </c>
    </row>
    <row r="47" spans="1:21" ht="12.75">
      <c r="A47" s="101"/>
      <c r="B47" s="4">
        <v>65</v>
      </c>
      <c r="C47" s="4" t="s">
        <v>226</v>
      </c>
      <c r="D47" s="4" t="s">
        <v>33</v>
      </c>
      <c r="E47" s="63" t="s">
        <v>242</v>
      </c>
      <c r="F47" s="7">
        <v>0</v>
      </c>
      <c r="G47" s="48">
        <f>VLOOKUP(C47,etape_2!H$12:J$47,3,FALSE)</f>
        <v>2</v>
      </c>
      <c r="H47" s="48"/>
      <c r="I47" s="48"/>
      <c r="J47" s="48"/>
      <c r="K47" s="48"/>
      <c r="L47" s="48"/>
      <c r="M47" s="48"/>
      <c r="N47" s="48"/>
      <c r="O47" s="48"/>
      <c r="P47" s="103"/>
      <c r="Q47" s="47">
        <f t="shared" si="3"/>
        <v>2</v>
      </c>
      <c r="R47">
        <f t="shared" si="4"/>
        <v>0</v>
      </c>
      <c r="S47">
        <f t="shared" si="5"/>
        <v>0</v>
      </c>
      <c r="T47" s="7">
        <v>45</v>
      </c>
      <c r="U47" s="7">
        <v>2</v>
      </c>
    </row>
    <row r="48" spans="1:21" ht="12.75">
      <c r="A48" s="101"/>
      <c r="B48" s="142">
        <v>40</v>
      </c>
      <c r="C48" s="4" t="s">
        <v>191</v>
      </c>
      <c r="D48" s="4" t="s">
        <v>167</v>
      </c>
      <c r="E48" s="63" t="s">
        <v>242</v>
      </c>
      <c r="F48" s="63">
        <v>0</v>
      </c>
      <c r="G48" s="48">
        <f>VLOOKUP(C48,etape_2!H$12:J$47,3,FALSE)</f>
        <v>1</v>
      </c>
      <c r="H48" s="48"/>
      <c r="I48" s="48"/>
      <c r="J48" s="48"/>
      <c r="K48" s="48"/>
      <c r="L48" s="48"/>
      <c r="M48" s="48"/>
      <c r="N48" s="48"/>
      <c r="O48" s="48"/>
      <c r="P48" s="103"/>
      <c r="Q48" s="47">
        <f t="shared" si="3"/>
        <v>1</v>
      </c>
      <c r="R48">
        <f t="shared" si="4"/>
        <v>0</v>
      </c>
      <c r="S48">
        <f t="shared" si="5"/>
        <v>0</v>
      </c>
      <c r="T48" s="7">
        <v>46</v>
      </c>
      <c r="U48" s="7">
        <v>2</v>
      </c>
    </row>
    <row r="49" spans="1:21" ht="12.75">
      <c r="A49" s="101"/>
      <c r="B49" s="142">
        <v>64</v>
      </c>
      <c r="C49" s="4" t="s">
        <v>227</v>
      </c>
      <c r="D49" s="4" t="s">
        <v>228</v>
      </c>
      <c r="E49" s="63" t="s">
        <v>242</v>
      </c>
      <c r="F49" s="63">
        <v>0</v>
      </c>
      <c r="G49" s="48">
        <f>VLOOKUP(C49,etape_2!H$12:J$47,3,FALSE)</f>
        <v>2</v>
      </c>
      <c r="H49" s="48"/>
      <c r="I49" s="48"/>
      <c r="J49" s="48"/>
      <c r="K49" s="48"/>
      <c r="L49" s="48"/>
      <c r="M49" s="48"/>
      <c r="N49" s="48"/>
      <c r="O49" s="48"/>
      <c r="P49" s="103"/>
      <c r="Q49" s="47">
        <f t="shared" si="3"/>
        <v>2</v>
      </c>
      <c r="R49">
        <f t="shared" si="4"/>
        <v>0</v>
      </c>
      <c r="S49">
        <f t="shared" si="5"/>
        <v>0</v>
      </c>
      <c r="T49" s="7">
        <v>47</v>
      </c>
      <c r="U49" s="7">
        <v>2</v>
      </c>
    </row>
    <row r="50" spans="1:21" ht="12.75">
      <c r="A50" s="101"/>
      <c r="B50" s="142">
        <v>64</v>
      </c>
      <c r="C50" s="4" t="s">
        <v>229</v>
      </c>
      <c r="D50" s="4" t="s">
        <v>230</v>
      </c>
      <c r="E50" s="63" t="s">
        <v>242</v>
      </c>
      <c r="F50" s="63">
        <v>0</v>
      </c>
      <c r="G50" s="48">
        <f>VLOOKUP(C50,etape_2!H$12:J$47,3,FALSE)</f>
        <v>3</v>
      </c>
      <c r="H50" s="48"/>
      <c r="I50" s="48"/>
      <c r="J50" s="48"/>
      <c r="K50" s="48"/>
      <c r="L50" s="48"/>
      <c r="M50" s="48"/>
      <c r="N50" s="48"/>
      <c r="O50" s="48"/>
      <c r="P50" s="103"/>
      <c r="Q50" s="47">
        <f t="shared" si="3"/>
        <v>3</v>
      </c>
      <c r="R50">
        <f t="shared" si="4"/>
        <v>0</v>
      </c>
      <c r="S50">
        <f t="shared" si="5"/>
        <v>0</v>
      </c>
      <c r="T50" s="7">
        <v>48</v>
      </c>
      <c r="U50" s="7">
        <v>2</v>
      </c>
    </row>
    <row r="51" spans="1:21" ht="12.75">
      <c r="A51" s="101"/>
      <c r="B51" s="142">
        <v>64</v>
      </c>
      <c r="C51" s="4" t="s">
        <v>188</v>
      </c>
      <c r="D51" s="4" t="s">
        <v>183</v>
      </c>
      <c r="E51" s="63" t="s">
        <v>242</v>
      </c>
      <c r="F51" s="63">
        <v>0</v>
      </c>
      <c r="G51" s="48">
        <f>VLOOKUP(C51,etape_2!H$12:J$47,3,FALSE)</f>
        <v>2</v>
      </c>
      <c r="H51" s="48"/>
      <c r="I51" s="48"/>
      <c r="J51" s="48"/>
      <c r="K51" s="48"/>
      <c r="L51" s="48"/>
      <c r="M51" s="48"/>
      <c r="N51" s="48"/>
      <c r="O51" s="48"/>
      <c r="P51" s="103"/>
      <c r="Q51" s="47">
        <f t="shared" si="3"/>
        <v>2</v>
      </c>
      <c r="R51">
        <f t="shared" si="4"/>
        <v>0</v>
      </c>
      <c r="S51">
        <f t="shared" si="5"/>
        <v>0</v>
      </c>
      <c r="T51" s="7">
        <v>49</v>
      </c>
      <c r="U51" s="7">
        <v>2</v>
      </c>
    </row>
    <row r="52" spans="1:21" ht="12.75">
      <c r="A52" s="101"/>
      <c r="B52" s="142">
        <v>64</v>
      </c>
      <c r="C52" s="4" t="s">
        <v>190</v>
      </c>
      <c r="D52" s="4" t="s">
        <v>183</v>
      </c>
      <c r="E52" s="63" t="s">
        <v>242</v>
      </c>
      <c r="F52" s="63">
        <v>0</v>
      </c>
      <c r="G52" s="48">
        <f>VLOOKUP(C52,etape_2!H$12:J$47,3,FALSE)</f>
        <v>1</v>
      </c>
      <c r="H52" s="48"/>
      <c r="I52" s="48"/>
      <c r="J52" s="48"/>
      <c r="K52" s="48"/>
      <c r="L52" s="48"/>
      <c r="M52" s="48"/>
      <c r="N52" s="48"/>
      <c r="O52" s="48"/>
      <c r="P52" s="103"/>
      <c r="Q52" s="47">
        <f t="shared" si="3"/>
        <v>1</v>
      </c>
      <c r="R52">
        <f t="shared" si="4"/>
        <v>0</v>
      </c>
      <c r="S52">
        <f t="shared" si="5"/>
        <v>0</v>
      </c>
      <c r="T52" s="7">
        <v>50</v>
      </c>
      <c r="U52" s="7">
        <v>2</v>
      </c>
    </row>
    <row r="53" spans="1:21" ht="12.75">
      <c r="A53" s="101"/>
      <c r="B53" s="102"/>
      <c r="C53" s="4"/>
      <c r="D53" s="4"/>
      <c r="E53" s="63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103"/>
      <c r="Q53" s="47">
        <f t="shared" si="3"/>
        <v>0</v>
      </c>
      <c r="R53">
        <f t="shared" si="4"/>
        <v>0</v>
      </c>
      <c r="S53">
        <f t="shared" si="5"/>
        <v>0</v>
      </c>
      <c r="T53" s="7">
        <v>51</v>
      </c>
      <c r="U53" s="7">
        <v>2</v>
      </c>
    </row>
    <row r="54" spans="1:21" ht="12.75">
      <c r="A54" s="101"/>
      <c r="B54" s="102"/>
      <c r="C54" s="4"/>
      <c r="D54" s="4"/>
      <c r="E54" s="63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103"/>
      <c r="Q54" s="47">
        <f t="shared" si="3"/>
        <v>0</v>
      </c>
      <c r="R54">
        <f t="shared" si="4"/>
        <v>0</v>
      </c>
      <c r="S54">
        <f t="shared" si="5"/>
        <v>0</v>
      </c>
      <c r="T54" s="7">
        <v>52</v>
      </c>
      <c r="U54" s="7">
        <v>2</v>
      </c>
    </row>
    <row r="55" spans="1:21" ht="12.75">
      <c r="A55" s="101"/>
      <c r="B55" s="102"/>
      <c r="C55" s="4"/>
      <c r="D55" s="4"/>
      <c r="E55" s="63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103"/>
      <c r="Q55" s="47">
        <f t="shared" si="3"/>
        <v>0</v>
      </c>
      <c r="R55">
        <f t="shared" si="4"/>
        <v>0</v>
      </c>
      <c r="S55">
        <f t="shared" si="5"/>
        <v>0</v>
      </c>
      <c r="T55" s="7">
        <v>53</v>
      </c>
      <c r="U55" s="7">
        <v>2</v>
      </c>
    </row>
    <row r="56" spans="1:21" ht="12.75">
      <c r="A56" s="101"/>
      <c r="B56" s="102"/>
      <c r="C56" s="4"/>
      <c r="D56" s="4"/>
      <c r="E56" s="63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103"/>
      <c r="Q56" s="47">
        <f t="shared" si="3"/>
        <v>0</v>
      </c>
      <c r="R56">
        <f t="shared" si="4"/>
        <v>0</v>
      </c>
      <c r="S56">
        <f t="shared" si="5"/>
        <v>0</v>
      </c>
      <c r="T56" s="7">
        <v>54</v>
      </c>
      <c r="U56" s="7">
        <v>2</v>
      </c>
    </row>
    <row r="57" spans="1:21" ht="12.75">
      <c r="A57" s="101"/>
      <c r="B57" s="102"/>
      <c r="C57" s="4"/>
      <c r="D57" s="4"/>
      <c r="E57" s="63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103"/>
      <c r="Q57" s="47">
        <f t="shared" si="3"/>
        <v>0</v>
      </c>
      <c r="R57">
        <f t="shared" si="4"/>
        <v>0</v>
      </c>
      <c r="S57">
        <f t="shared" si="5"/>
        <v>0</v>
      </c>
      <c r="T57" s="7">
        <v>55</v>
      </c>
      <c r="U57" s="7">
        <v>2</v>
      </c>
    </row>
    <row r="58" spans="1:21" ht="12.75">
      <c r="A58" s="101"/>
      <c r="B58" s="102"/>
      <c r="C58" s="4"/>
      <c r="D58" s="4"/>
      <c r="E58" s="63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103"/>
      <c r="Q58" s="47">
        <f t="shared" si="3"/>
        <v>0</v>
      </c>
      <c r="R58">
        <f t="shared" si="4"/>
        <v>0</v>
      </c>
      <c r="S58">
        <f t="shared" si="5"/>
        <v>0</v>
      </c>
      <c r="T58" s="7">
        <v>56</v>
      </c>
      <c r="U58" s="7">
        <v>2</v>
      </c>
    </row>
    <row r="59" spans="1:21" ht="12.75">
      <c r="A59" s="101"/>
      <c r="B59" s="102"/>
      <c r="C59" s="4"/>
      <c r="D59" s="4"/>
      <c r="E59" s="63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103"/>
      <c r="Q59" s="47">
        <f t="shared" si="3"/>
        <v>0</v>
      </c>
      <c r="R59">
        <f t="shared" si="4"/>
        <v>0</v>
      </c>
      <c r="S59">
        <f t="shared" si="5"/>
        <v>0</v>
      </c>
      <c r="T59" s="7">
        <v>57</v>
      </c>
      <c r="U59" s="7">
        <v>2</v>
      </c>
    </row>
    <row r="60" spans="1:21" ht="12.75">
      <c r="A60" s="101"/>
      <c r="B60" s="102"/>
      <c r="C60" s="4"/>
      <c r="D60" s="4"/>
      <c r="E60" s="63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103"/>
      <c r="Q60" s="47">
        <f t="shared" si="3"/>
        <v>0</v>
      </c>
      <c r="R60">
        <f t="shared" si="4"/>
        <v>0</v>
      </c>
      <c r="S60">
        <f t="shared" si="5"/>
        <v>0</v>
      </c>
      <c r="T60" s="7">
        <v>58</v>
      </c>
      <c r="U60" s="7">
        <v>2</v>
      </c>
    </row>
    <row r="61" spans="1:21" ht="12.75">
      <c r="A61" s="101"/>
      <c r="B61" s="102"/>
      <c r="C61" s="4"/>
      <c r="D61" s="4"/>
      <c r="E61" s="63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103"/>
      <c r="Q61" s="47">
        <f t="shared" si="3"/>
        <v>0</v>
      </c>
      <c r="R61">
        <f t="shared" si="4"/>
        <v>0</v>
      </c>
      <c r="S61">
        <f t="shared" si="5"/>
        <v>0</v>
      </c>
      <c r="T61" s="7">
        <v>59</v>
      </c>
      <c r="U61" s="7">
        <v>2</v>
      </c>
    </row>
    <row r="62" spans="1:21" ht="12.75">
      <c r="A62" s="101"/>
      <c r="B62" s="102"/>
      <c r="C62" s="4"/>
      <c r="D62" s="4"/>
      <c r="E62" s="63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103"/>
      <c r="Q62" s="47">
        <f t="shared" si="3"/>
        <v>0</v>
      </c>
      <c r="R62">
        <f t="shared" si="4"/>
        <v>0</v>
      </c>
      <c r="S62">
        <f t="shared" si="5"/>
        <v>0</v>
      </c>
      <c r="T62" s="7">
        <v>60</v>
      </c>
      <c r="U62" s="7">
        <v>2</v>
      </c>
    </row>
    <row r="63" spans="1:21" ht="12.75">
      <c r="A63" s="101"/>
      <c r="B63" s="102"/>
      <c r="C63" s="4"/>
      <c r="D63" s="4"/>
      <c r="E63" s="63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103"/>
      <c r="Q63" s="47">
        <f t="shared" si="3"/>
        <v>0</v>
      </c>
      <c r="R63">
        <f t="shared" si="4"/>
        <v>0</v>
      </c>
      <c r="S63">
        <f t="shared" si="5"/>
        <v>0</v>
      </c>
      <c r="T63" s="7">
        <v>61</v>
      </c>
      <c r="U63" s="7">
        <v>2</v>
      </c>
    </row>
    <row r="64" spans="1:21" ht="12.75">
      <c r="A64" s="101"/>
      <c r="B64" s="102"/>
      <c r="C64" s="4"/>
      <c r="D64" s="4"/>
      <c r="E64" s="63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103"/>
      <c r="Q64" s="47">
        <f t="shared" si="3"/>
        <v>0</v>
      </c>
      <c r="R64">
        <f t="shared" si="4"/>
        <v>0</v>
      </c>
      <c r="S64">
        <f t="shared" si="5"/>
        <v>0</v>
      </c>
      <c r="T64" s="7">
        <v>62</v>
      </c>
      <c r="U64" s="7">
        <v>2</v>
      </c>
    </row>
    <row r="65" spans="1:21" ht="12.75">
      <c r="A65" s="101"/>
      <c r="B65" s="102"/>
      <c r="C65" s="4"/>
      <c r="D65" s="4"/>
      <c r="E65" s="63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103"/>
      <c r="Q65" s="47">
        <f t="shared" si="3"/>
        <v>0</v>
      </c>
      <c r="R65">
        <f t="shared" si="4"/>
        <v>0</v>
      </c>
      <c r="S65">
        <f t="shared" si="5"/>
        <v>0</v>
      </c>
      <c r="T65" s="7">
        <v>63</v>
      </c>
      <c r="U65" s="7">
        <v>2</v>
      </c>
    </row>
    <row r="66" spans="1:21" ht="12.75">
      <c r="A66" s="101"/>
      <c r="B66" s="102"/>
      <c r="C66" s="4"/>
      <c r="D66" s="4"/>
      <c r="E66" s="63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103"/>
      <c r="Q66" s="47">
        <f t="shared" si="3"/>
        <v>0</v>
      </c>
      <c r="R66">
        <f t="shared" si="4"/>
        <v>0</v>
      </c>
      <c r="S66">
        <f t="shared" si="5"/>
        <v>0</v>
      </c>
      <c r="T66" s="7">
        <v>64</v>
      </c>
      <c r="U66" s="7">
        <v>2</v>
      </c>
    </row>
    <row r="67" spans="1:21" ht="12.75">
      <c r="A67" s="101"/>
      <c r="B67" s="102"/>
      <c r="C67" s="4"/>
      <c r="D67" s="4"/>
      <c r="E67" s="63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103"/>
      <c r="Q67" s="47">
        <f>SUM(F67:P67)</f>
        <v>0</v>
      </c>
      <c r="R67">
        <f aca="true" t="shared" si="6" ref="R67:R80">MIN(F67:K67)</f>
        <v>0</v>
      </c>
      <c r="S67">
        <f aca="true" t="shared" si="7" ref="S67:S80">MIN(F67:K67)</f>
        <v>0</v>
      </c>
      <c r="T67" s="7">
        <v>65</v>
      </c>
      <c r="U67" s="7">
        <v>2</v>
      </c>
    </row>
    <row r="68" spans="1:21" ht="12.75">
      <c r="A68" s="101"/>
      <c r="B68" s="102"/>
      <c r="C68" s="4"/>
      <c r="D68" s="4"/>
      <c r="E68" s="63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103"/>
      <c r="Q68" s="47">
        <f>SUM(F68:P68)</f>
        <v>0</v>
      </c>
      <c r="R68">
        <f t="shared" si="6"/>
        <v>0</v>
      </c>
      <c r="S68">
        <f t="shared" si="7"/>
        <v>0</v>
      </c>
      <c r="T68" s="7">
        <v>66</v>
      </c>
      <c r="U68" s="7">
        <v>2</v>
      </c>
    </row>
    <row r="69" spans="1:21" ht="12.75">
      <c r="A69" s="101"/>
      <c r="B69" s="102"/>
      <c r="C69" s="4"/>
      <c r="D69" s="4"/>
      <c r="E69" s="63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103"/>
      <c r="Q69" s="47">
        <f>SUM(F69:P69)</f>
        <v>0</v>
      </c>
      <c r="R69">
        <f t="shared" si="6"/>
        <v>0</v>
      </c>
      <c r="S69">
        <f t="shared" si="7"/>
        <v>0</v>
      </c>
      <c r="T69" s="7">
        <v>67</v>
      </c>
      <c r="U69" s="7">
        <v>2</v>
      </c>
    </row>
    <row r="70" spans="1:21" ht="12.75">
      <c r="A70" s="101"/>
      <c r="B70" s="102"/>
      <c r="C70" s="4"/>
      <c r="D70" s="4"/>
      <c r="E70" s="63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103"/>
      <c r="Q70" s="47">
        <f>SUM(F70:P70)</f>
        <v>0</v>
      </c>
      <c r="R70">
        <f t="shared" si="6"/>
        <v>0</v>
      </c>
      <c r="S70">
        <f t="shared" si="7"/>
        <v>0</v>
      </c>
      <c r="T70" s="7">
        <v>68</v>
      </c>
      <c r="U70" s="7">
        <v>2</v>
      </c>
    </row>
    <row r="71" spans="1:21" ht="12.75">
      <c r="A71" s="101"/>
      <c r="B71" s="102"/>
      <c r="C71" s="4"/>
      <c r="D71" s="4"/>
      <c r="E71" s="63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103"/>
      <c r="Q71" s="47">
        <f>SUM(F71:P71)</f>
        <v>0</v>
      </c>
      <c r="R71">
        <f t="shared" si="6"/>
        <v>0</v>
      </c>
      <c r="S71">
        <f t="shared" si="7"/>
        <v>0</v>
      </c>
      <c r="T71" s="7">
        <v>69</v>
      </c>
      <c r="U71" s="7">
        <v>2</v>
      </c>
    </row>
    <row r="72" spans="1:21" ht="12.75">
      <c r="A72" s="101"/>
      <c r="B72" s="102"/>
      <c r="C72" s="4"/>
      <c r="D72" s="4"/>
      <c r="E72" s="63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103"/>
      <c r="Q72" s="47">
        <f>SUM(F72:P72)</f>
        <v>0</v>
      </c>
      <c r="R72">
        <f t="shared" si="6"/>
        <v>0</v>
      </c>
      <c r="S72">
        <f t="shared" si="7"/>
        <v>0</v>
      </c>
      <c r="T72" s="7">
        <v>70</v>
      </c>
      <c r="U72" s="7">
        <v>2</v>
      </c>
    </row>
    <row r="73" spans="1:21" ht="12.75">
      <c r="A73" s="101"/>
      <c r="B73" s="102"/>
      <c r="C73" s="4"/>
      <c r="D73" s="4"/>
      <c r="E73" s="63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103"/>
      <c r="Q73" s="47">
        <f>SUM(F73:P73)</f>
        <v>0</v>
      </c>
      <c r="R73">
        <f t="shared" si="6"/>
        <v>0</v>
      </c>
      <c r="S73">
        <f t="shared" si="7"/>
        <v>0</v>
      </c>
      <c r="T73" s="7">
        <v>71</v>
      </c>
      <c r="U73" s="7">
        <v>2</v>
      </c>
    </row>
    <row r="74" spans="1:21" ht="12.75">
      <c r="A74" s="101"/>
      <c r="B74" s="102"/>
      <c r="C74" s="4"/>
      <c r="D74" s="4"/>
      <c r="E74" s="63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103"/>
      <c r="Q74" s="47">
        <f>SUM(F74:P74)</f>
        <v>0</v>
      </c>
      <c r="R74">
        <f t="shared" si="6"/>
        <v>0</v>
      </c>
      <c r="S74">
        <f t="shared" si="7"/>
        <v>0</v>
      </c>
      <c r="T74" s="7">
        <v>72</v>
      </c>
      <c r="U74" s="7">
        <v>2</v>
      </c>
    </row>
    <row r="75" spans="1:22" ht="12.75">
      <c r="A75" s="101"/>
      <c r="B75" s="102"/>
      <c r="C75" s="4"/>
      <c r="D75" s="4"/>
      <c r="E75" s="63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103"/>
      <c r="Q75" s="47">
        <f>SUM(F75:P75)</f>
        <v>0</v>
      </c>
      <c r="R75">
        <f t="shared" si="6"/>
        <v>0</v>
      </c>
      <c r="S75">
        <f t="shared" si="7"/>
        <v>0</v>
      </c>
      <c r="T75" s="63" t="s">
        <v>166</v>
      </c>
      <c r="U75" s="7">
        <v>1</v>
      </c>
      <c r="V75" t="s">
        <v>192</v>
      </c>
    </row>
    <row r="76" spans="1:22" ht="12.75">
      <c r="A76" s="101"/>
      <c r="B76" s="102"/>
      <c r="C76" s="4"/>
      <c r="D76" s="4"/>
      <c r="E76" s="63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103"/>
      <c r="Q76" s="47">
        <f>SUM(F76:P76)</f>
        <v>0</v>
      </c>
      <c r="R76">
        <f t="shared" si="6"/>
        <v>0</v>
      </c>
      <c r="S76">
        <f t="shared" si="7"/>
        <v>0</v>
      </c>
      <c r="T76" s="63">
        <v>0</v>
      </c>
      <c r="U76" s="7">
        <v>0</v>
      </c>
      <c r="V76" t="s">
        <v>193</v>
      </c>
    </row>
    <row r="77" spans="1:21" ht="12.75">
      <c r="A77" s="101"/>
      <c r="B77" s="102"/>
      <c r="C77" s="4"/>
      <c r="D77" s="4"/>
      <c r="E77" s="63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103"/>
      <c r="Q77" s="47">
        <f>SUM(F77:P77)</f>
        <v>0</v>
      </c>
      <c r="R77">
        <f t="shared" si="6"/>
        <v>0</v>
      </c>
      <c r="S77">
        <f t="shared" si="7"/>
        <v>0</v>
      </c>
      <c r="T77" s="63"/>
      <c r="U77" s="7"/>
    </row>
    <row r="78" spans="1:21" ht="12.75">
      <c r="A78" s="101"/>
      <c r="B78" s="102"/>
      <c r="C78" s="4"/>
      <c r="D78" s="4"/>
      <c r="E78" s="63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103"/>
      <c r="Q78" s="47">
        <f>SUM(F78:P78)</f>
        <v>0</v>
      </c>
      <c r="R78">
        <f t="shared" si="6"/>
        <v>0</v>
      </c>
      <c r="S78">
        <f t="shared" si="7"/>
        <v>0</v>
      </c>
      <c r="T78" s="63"/>
      <c r="U78" s="7"/>
    </row>
    <row r="79" spans="1:21" ht="12.75">
      <c r="A79" s="101"/>
      <c r="B79" s="102"/>
      <c r="C79" s="4"/>
      <c r="D79" s="4"/>
      <c r="E79" s="63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103"/>
      <c r="Q79" s="47">
        <f>SUM(F79:P79)</f>
        <v>0</v>
      </c>
      <c r="R79">
        <f t="shared" si="6"/>
        <v>0</v>
      </c>
      <c r="S79">
        <f t="shared" si="7"/>
        <v>0</v>
      </c>
      <c r="T79" s="63"/>
      <c r="U79" s="7"/>
    </row>
    <row r="80" spans="1:21" ht="12.75">
      <c r="A80" s="101"/>
      <c r="B80" s="102"/>
      <c r="C80" s="4"/>
      <c r="D80" s="4"/>
      <c r="E80" s="63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103"/>
      <c r="Q80" s="47">
        <f>SUM(F80:P80)</f>
        <v>0</v>
      </c>
      <c r="R80">
        <f t="shared" si="6"/>
        <v>0</v>
      </c>
      <c r="S80">
        <f t="shared" si="7"/>
        <v>0</v>
      </c>
      <c r="T80" s="63"/>
      <c r="U80" s="7"/>
    </row>
    <row r="81" spans="1:19" ht="12.75">
      <c r="A81" s="121"/>
      <c r="B81" s="121"/>
      <c r="C81" s="16"/>
      <c r="D81" s="16"/>
      <c r="E81" s="134"/>
      <c r="F81" s="122">
        <f aca="true" t="shared" si="8" ref="F81:K81">SUM(F4:F80)</f>
        <v>537</v>
      </c>
      <c r="G81" s="122">
        <f t="shared" si="8"/>
        <v>548</v>
      </c>
      <c r="H81" s="122">
        <f t="shared" si="8"/>
        <v>0</v>
      </c>
      <c r="I81" s="122">
        <f t="shared" si="8"/>
        <v>0</v>
      </c>
      <c r="J81" s="122">
        <f t="shared" si="8"/>
        <v>0</v>
      </c>
      <c r="K81" s="122">
        <f t="shared" si="8"/>
        <v>0</v>
      </c>
      <c r="L81" s="122"/>
      <c r="M81" s="122"/>
      <c r="N81" s="122"/>
      <c r="O81" s="122"/>
      <c r="P81" s="123"/>
      <c r="Q81" s="124">
        <f>SUM(Q4:Q80)</f>
        <v>1085</v>
      </c>
      <c r="R81" s="122"/>
      <c r="S81" s="122"/>
    </row>
    <row r="83" spans="1:19" ht="12.75">
      <c r="A83" s="121"/>
      <c r="B83" s="121"/>
      <c r="C83" s="16"/>
      <c r="D83" s="16"/>
      <c r="E83" s="134"/>
      <c r="F83" s="121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4"/>
      <c r="R83" s="122"/>
      <c r="S83" s="122"/>
    </row>
    <row r="85" spans="1:19" ht="12.75">
      <c r="A85"/>
      <c r="B85"/>
      <c r="C85" s="91" t="s">
        <v>194</v>
      </c>
      <c r="R85" s="69" t="s">
        <v>154</v>
      </c>
      <c r="S85" s="96"/>
    </row>
    <row r="86" spans="1:24" ht="12.75">
      <c r="A86"/>
      <c r="B86"/>
      <c r="C86" s="97" t="s">
        <v>156</v>
      </c>
      <c r="D86" s="54" t="s">
        <v>0</v>
      </c>
      <c r="E86" s="140"/>
      <c r="F86" s="21" t="s">
        <v>209</v>
      </c>
      <c r="G86" s="93" t="s">
        <v>151</v>
      </c>
      <c r="H86" s="93" t="s">
        <v>152</v>
      </c>
      <c r="I86" s="93" t="s">
        <v>210</v>
      </c>
      <c r="J86" s="93" t="s">
        <v>211</v>
      </c>
      <c r="K86" s="93" t="s">
        <v>212</v>
      </c>
      <c r="L86" s="93" t="s">
        <v>213</v>
      </c>
      <c r="M86" s="93" t="s">
        <v>214</v>
      </c>
      <c r="N86" s="93" t="s">
        <v>215</v>
      </c>
      <c r="O86" s="93" t="s">
        <v>150</v>
      </c>
      <c r="P86" s="94" t="s">
        <v>153</v>
      </c>
      <c r="Q86" s="5" t="s">
        <v>39</v>
      </c>
      <c r="R86" s="100" t="s">
        <v>161</v>
      </c>
      <c r="S86" s="125"/>
      <c r="X86" s="126" t="s">
        <v>195</v>
      </c>
    </row>
    <row r="87" spans="1:59" ht="12.75">
      <c r="A87"/>
      <c r="B87"/>
      <c r="C87" s="48"/>
      <c r="D87" s="55" t="s">
        <v>32</v>
      </c>
      <c r="E87" s="141"/>
      <c r="F87" s="63">
        <v>80</v>
      </c>
      <c r="G87" s="128">
        <f>VLOOKUP(D87,etape_2!M$12:U$33,9,FALSE)</f>
        <v>12</v>
      </c>
      <c r="H87" s="128"/>
      <c r="I87" s="48"/>
      <c r="J87" s="48"/>
      <c r="K87" s="129"/>
      <c r="L87" s="129"/>
      <c r="M87" s="129"/>
      <c r="N87" s="129"/>
      <c r="O87" s="129"/>
      <c r="P87" s="103"/>
      <c r="Q87" s="48">
        <f>SUM(F87:P87)</f>
        <v>92</v>
      </c>
      <c r="R87">
        <f aca="true" t="shared" si="9" ref="R87:R117">MIN(F87:K87)</f>
        <v>12</v>
      </c>
      <c r="W87" s="107" t="s">
        <v>20</v>
      </c>
      <c r="X87">
        <f aca="true" t="shared" si="10" ref="X87:X118">SUM(Y87:DD87)</f>
        <v>74</v>
      </c>
      <c r="Z87">
        <v>45</v>
      </c>
      <c r="AF87">
        <v>29</v>
      </c>
      <c r="BG87">
        <v>0</v>
      </c>
    </row>
    <row r="88" spans="1:36" ht="12.75">
      <c r="A88"/>
      <c r="B88"/>
      <c r="C88" s="48"/>
      <c r="D88" s="55" t="s">
        <v>125</v>
      </c>
      <c r="E88" s="141"/>
      <c r="F88" s="63">
        <v>74</v>
      </c>
      <c r="G88" s="128">
        <f>VLOOKUP(D88,etape_2!M$12:U$33,9,FALSE)</f>
        <v>32</v>
      </c>
      <c r="H88" s="128"/>
      <c r="I88" s="48"/>
      <c r="J88" s="48"/>
      <c r="K88" s="129"/>
      <c r="L88" s="129"/>
      <c r="M88" s="129"/>
      <c r="N88" s="129"/>
      <c r="O88" s="129"/>
      <c r="P88" s="103"/>
      <c r="Q88" s="48">
        <f aca="true" t="shared" si="11" ref="Q87:Q117">SUM(F88:P88)</f>
        <v>106</v>
      </c>
      <c r="R88">
        <f t="shared" si="9"/>
        <v>32</v>
      </c>
      <c r="W88" s="113" t="s">
        <v>163</v>
      </c>
      <c r="X88">
        <f t="shared" si="10"/>
        <v>73</v>
      </c>
      <c r="Y88">
        <v>50</v>
      </c>
      <c r="AJ88">
        <v>23</v>
      </c>
    </row>
    <row r="89" spans="1:59" ht="12.75">
      <c r="A89"/>
      <c r="B89"/>
      <c r="C89" s="48"/>
      <c r="D89" s="55" t="s">
        <v>6</v>
      </c>
      <c r="E89" s="141"/>
      <c r="F89" s="63">
        <v>63</v>
      </c>
      <c r="G89" s="128">
        <f>VLOOKUP(D89,etape_2!M$12:U$33,9,FALSE)</f>
        <v>73</v>
      </c>
      <c r="H89" s="128"/>
      <c r="I89" s="48"/>
      <c r="J89" s="48"/>
      <c r="K89" s="129"/>
      <c r="L89" s="129"/>
      <c r="M89" s="129"/>
      <c r="N89" s="129"/>
      <c r="O89" s="129"/>
      <c r="P89" s="103"/>
      <c r="Q89" s="48">
        <f t="shared" si="11"/>
        <v>136</v>
      </c>
      <c r="R89">
        <f t="shared" si="9"/>
        <v>63</v>
      </c>
      <c r="W89" s="113" t="s">
        <v>175</v>
      </c>
      <c r="X89">
        <f t="shared" si="10"/>
        <v>66</v>
      </c>
      <c r="AC89">
        <v>35</v>
      </c>
      <c r="AE89">
        <v>31</v>
      </c>
      <c r="BG89">
        <v>0</v>
      </c>
    </row>
    <row r="90" spans="1:59" ht="12.75">
      <c r="A90"/>
      <c r="B90"/>
      <c r="C90" s="48"/>
      <c r="D90" s="55" t="s">
        <v>20</v>
      </c>
      <c r="E90" s="141"/>
      <c r="F90" s="63">
        <v>57</v>
      </c>
      <c r="G90" s="128">
        <f>VLOOKUP(D90,etape_2!M$12:U$33,9,FALSE)</f>
        <v>121</v>
      </c>
      <c r="H90" s="128"/>
      <c r="I90" s="48"/>
      <c r="J90" s="48"/>
      <c r="K90" s="129"/>
      <c r="L90" s="129"/>
      <c r="M90" s="129"/>
      <c r="N90" s="129"/>
      <c r="O90" s="129"/>
      <c r="P90" s="103"/>
      <c r="Q90" s="48">
        <f t="shared" si="11"/>
        <v>178</v>
      </c>
      <c r="R90">
        <f t="shared" si="9"/>
        <v>57</v>
      </c>
      <c r="W90" s="113" t="s">
        <v>34</v>
      </c>
      <c r="X90">
        <f t="shared" si="10"/>
        <v>57</v>
      </c>
      <c r="AD90">
        <v>33</v>
      </c>
      <c r="AI90">
        <v>24</v>
      </c>
      <c r="BG90">
        <v>0</v>
      </c>
    </row>
    <row r="91" spans="1:59" ht="12.75">
      <c r="A91"/>
      <c r="B91"/>
      <c r="C91" s="48"/>
      <c r="D91" s="55" t="s">
        <v>127</v>
      </c>
      <c r="E91" s="141"/>
      <c r="F91" s="63">
        <v>47</v>
      </c>
      <c r="G91" s="128">
        <f>VLOOKUP(D91,etape_2!M$12:U$33,9,FALSE)</f>
        <v>57</v>
      </c>
      <c r="H91" s="128"/>
      <c r="I91" s="48"/>
      <c r="J91" s="48"/>
      <c r="K91" s="129"/>
      <c r="L91" s="129"/>
      <c r="M91" s="129"/>
      <c r="N91" s="129"/>
      <c r="O91" s="129"/>
      <c r="P91" s="103"/>
      <c r="Q91" s="48">
        <f t="shared" si="11"/>
        <v>104</v>
      </c>
      <c r="R91">
        <f t="shared" si="9"/>
        <v>47</v>
      </c>
      <c r="W91" s="113" t="s">
        <v>33</v>
      </c>
      <c r="X91">
        <f t="shared" si="10"/>
        <v>51</v>
      </c>
      <c r="AB91">
        <v>37</v>
      </c>
      <c r="AS91">
        <v>14</v>
      </c>
      <c r="BG91">
        <v>0</v>
      </c>
    </row>
    <row r="92" spans="1:59" ht="12.75">
      <c r="A92"/>
      <c r="B92"/>
      <c r="C92" s="48"/>
      <c r="D92" s="55" t="s">
        <v>126</v>
      </c>
      <c r="E92" s="141"/>
      <c r="F92" s="63">
        <v>36</v>
      </c>
      <c r="G92" s="128">
        <f>VLOOKUP(D92,etape_2!M$12:U$33,9,FALSE)</f>
        <v>50</v>
      </c>
      <c r="H92" s="128"/>
      <c r="I92" s="48"/>
      <c r="J92" s="48"/>
      <c r="K92" s="129"/>
      <c r="L92" s="129"/>
      <c r="M92" s="129"/>
      <c r="N92" s="129"/>
      <c r="O92" s="129"/>
      <c r="P92" s="103"/>
      <c r="Q92" s="48">
        <f t="shared" si="11"/>
        <v>86</v>
      </c>
      <c r="R92">
        <f t="shared" si="9"/>
        <v>36</v>
      </c>
      <c r="W92" s="113" t="s">
        <v>179</v>
      </c>
      <c r="X92">
        <f t="shared" si="10"/>
        <v>39</v>
      </c>
      <c r="AH92">
        <v>25</v>
      </c>
      <c r="AT92">
        <v>13</v>
      </c>
      <c r="AW92">
        <v>1</v>
      </c>
      <c r="BG92">
        <v>0</v>
      </c>
    </row>
    <row r="93" spans="1:27" ht="12.75">
      <c r="A93"/>
      <c r="B93"/>
      <c r="C93" s="48"/>
      <c r="D93" s="55" t="s">
        <v>49</v>
      </c>
      <c r="E93" s="141"/>
      <c r="F93" s="63">
        <v>30</v>
      </c>
      <c r="G93" s="128">
        <v>0</v>
      </c>
      <c r="H93" s="128"/>
      <c r="I93" s="48"/>
      <c r="J93" s="48"/>
      <c r="K93" s="129"/>
      <c r="L93" s="129"/>
      <c r="M93" s="129"/>
      <c r="N93" s="129"/>
      <c r="O93" s="129"/>
      <c r="P93" s="103"/>
      <c r="Q93" s="48">
        <f t="shared" si="11"/>
        <v>30</v>
      </c>
      <c r="R93">
        <f t="shared" si="9"/>
        <v>0</v>
      </c>
      <c r="W93" s="113" t="s">
        <v>186</v>
      </c>
      <c r="X93">
        <f t="shared" si="10"/>
        <v>40</v>
      </c>
      <c r="AA93">
        <v>40</v>
      </c>
    </row>
    <row r="94" spans="1:41" ht="12.75">
      <c r="A94"/>
      <c r="B94"/>
      <c r="C94" s="48"/>
      <c r="D94" s="55" t="s">
        <v>133</v>
      </c>
      <c r="E94" s="141"/>
      <c r="F94" s="63">
        <v>18</v>
      </c>
      <c r="G94" s="128">
        <f>VLOOKUP(D94,etape_2!M$12:U$33,9,FALSE)</f>
        <v>40</v>
      </c>
      <c r="H94" s="128"/>
      <c r="I94" s="48"/>
      <c r="J94" s="48"/>
      <c r="K94" s="129"/>
      <c r="L94" s="129"/>
      <c r="M94" s="129"/>
      <c r="N94" s="129"/>
      <c r="O94" s="129"/>
      <c r="P94" s="103"/>
      <c r="Q94" s="48">
        <f t="shared" si="11"/>
        <v>58</v>
      </c>
      <c r="R94">
        <f t="shared" si="9"/>
        <v>18</v>
      </c>
      <c r="W94" s="113" t="s">
        <v>37</v>
      </c>
      <c r="X94">
        <f t="shared" si="10"/>
        <v>37</v>
      </c>
      <c r="AN94">
        <v>19</v>
      </c>
      <c r="AO94">
        <v>18</v>
      </c>
    </row>
    <row r="95" spans="1:59" ht="12.75">
      <c r="A95"/>
      <c r="B95"/>
      <c r="C95" s="48"/>
      <c r="D95" s="55" t="s">
        <v>35</v>
      </c>
      <c r="E95" s="141"/>
      <c r="F95" s="63">
        <v>15</v>
      </c>
      <c r="G95" s="128">
        <f>VLOOKUP(D95,etape_2!M$12:U$33,9,FALSE)</f>
        <v>1</v>
      </c>
      <c r="H95" s="128"/>
      <c r="I95" s="48"/>
      <c r="J95" s="48"/>
      <c r="K95" s="129"/>
      <c r="L95" s="129"/>
      <c r="M95" s="129"/>
      <c r="N95" s="129"/>
      <c r="O95" s="129"/>
      <c r="P95" s="103"/>
      <c r="Q95" s="48">
        <f t="shared" si="11"/>
        <v>16</v>
      </c>
      <c r="R95">
        <f t="shared" si="9"/>
        <v>1</v>
      </c>
      <c r="W95" s="113" t="s">
        <v>169</v>
      </c>
      <c r="X95">
        <f t="shared" si="10"/>
        <v>33</v>
      </c>
      <c r="AP95">
        <v>17</v>
      </c>
      <c r="AQ95">
        <v>16</v>
      </c>
      <c r="BG95">
        <v>0</v>
      </c>
    </row>
    <row r="96" spans="1:33" ht="12.75">
      <c r="A96"/>
      <c r="B96"/>
      <c r="C96" s="48"/>
      <c r="D96" s="55" t="s">
        <v>130</v>
      </c>
      <c r="E96" s="141"/>
      <c r="F96" s="63">
        <v>15</v>
      </c>
      <c r="G96" s="128">
        <v>0</v>
      </c>
      <c r="H96" s="128"/>
      <c r="I96" s="48"/>
      <c r="J96" s="48"/>
      <c r="K96" s="129"/>
      <c r="L96" s="129"/>
      <c r="M96" s="129"/>
      <c r="N96" s="129"/>
      <c r="O96" s="129"/>
      <c r="P96" s="103"/>
      <c r="Q96" s="48">
        <f t="shared" si="11"/>
        <v>15</v>
      </c>
      <c r="R96">
        <f t="shared" si="9"/>
        <v>0</v>
      </c>
      <c r="W96" s="113" t="s">
        <v>49</v>
      </c>
      <c r="X96">
        <f t="shared" si="10"/>
        <v>27</v>
      </c>
      <c r="AG96">
        <v>27</v>
      </c>
    </row>
    <row r="97" spans="1:59" ht="12.75">
      <c r="A97"/>
      <c r="B97"/>
      <c r="C97" s="48"/>
      <c r="D97" s="55" t="s">
        <v>37</v>
      </c>
      <c r="E97" s="141"/>
      <c r="F97" s="63">
        <v>14</v>
      </c>
      <c r="G97" s="128">
        <f>VLOOKUP(D97,etape_2!M$12:U$33,9,FALSE)</f>
        <v>9</v>
      </c>
      <c r="H97" s="128"/>
      <c r="I97" s="48"/>
      <c r="J97" s="48"/>
      <c r="K97" s="129"/>
      <c r="L97" s="129"/>
      <c r="M97" s="129"/>
      <c r="N97" s="129"/>
      <c r="O97" s="129"/>
      <c r="P97" s="103"/>
      <c r="Q97" s="48">
        <f t="shared" si="11"/>
        <v>23</v>
      </c>
      <c r="R97">
        <f t="shared" si="9"/>
        <v>9</v>
      </c>
      <c r="W97" s="113" t="s">
        <v>32</v>
      </c>
      <c r="X97">
        <f t="shared" si="10"/>
        <v>26</v>
      </c>
      <c r="AR97">
        <v>15</v>
      </c>
      <c r="AV97">
        <v>11</v>
      </c>
      <c r="BG97">
        <v>0</v>
      </c>
    </row>
    <row r="98" spans="1:59" ht="12.75">
      <c r="A98"/>
      <c r="B98"/>
      <c r="C98" s="48"/>
      <c r="D98" s="55" t="s">
        <v>132</v>
      </c>
      <c r="E98" s="141"/>
      <c r="F98" s="63">
        <v>14</v>
      </c>
      <c r="G98" s="128">
        <f>VLOOKUP(D98,etape_2!M$12:U$33,9,FALSE)</f>
        <v>15</v>
      </c>
      <c r="H98" s="128"/>
      <c r="I98" s="48"/>
      <c r="J98" s="48"/>
      <c r="K98" s="129"/>
      <c r="L98" s="129"/>
      <c r="M98" s="129"/>
      <c r="N98" s="129"/>
      <c r="O98" s="129"/>
      <c r="P98" s="103"/>
      <c r="Q98" s="48">
        <f t="shared" si="11"/>
        <v>29</v>
      </c>
      <c r="R98">
        <f t="shared" si="9"/>
        <v>14</v>
      </c>
      <c r="W98" s="113" t="s">
        <v>183</v>
      </c>
      <c r="X98">
        <f t="shared" si="10"/>
        <v>22</v>
      </c>
      <c r="AM98">
        <v>20</v>
      </c>
      <c r="BF98">
        <v>2</v>
      </c>
      <c r="BG98">
        <v>0</v>
      </c>
    </row>
    <row r="99" spans="1:37" ht="12.75">
      <c r="A99"/>
      <c r="B99"/>
      <c r="C99" s="48"/>
      <c r="D99" s="55" t="s">
        <v>33</v>
      </c>
      <c r="E99" s="141"/>
      <c r="F99" s="63">
        <v>11</v>
      </c>
      <c r="G99" s="128">
        <f>VLOOKUP(D99,etape_2!M$12:U$33,9,FALSE)</f>
        <v>16</v>
      </c>
      <c r="H99" s="128"/>
      <c r="I99" s="48"/>
      <c r="J99" s="48"/>
      <c r="K99" s="129"/>
      <c r="L99" s="129"/>
      <c r="M99" s="129"/>
      <c r="N99" s="129"/>
      <c r="O99" s="129"/>
      <c r="P99" s="103"/>
      <c r="Q99" s="48">
        <f t="shared" si="11"/>
        <v>27</v>
      </c>
      <c r="R99">
        <f t="shared" si="9"/>
        <v>11</v>
      </c>
      <c r="W99" s="113" t="s">
        <v>189</v>
      </c>
      <c r="X99">
        <f t="shared" si="10"/>
        <v>22</v>
      </c>
      <c r="AK99">
        <v>22</v>
      </c>
    </row>
    <row r="100" spans="1:38" ht="12.75">
      <c r="A100"/>
      <c r="B100"/>
      <c r="C100" s="48"/>
      <c r="D100" s="55" t="s">
        <v>45</v>
      </c>
      <c r="E100" s="141"/>
      <c r="F100" s="63">
        <v>8</v>
      </c>
      <c r="G100" s="128">
        <f>VLOOKUP(D100,etape_2!M$12:U$33,9,FALSE)</f>
        <v>2</v>
      </c>
      <c r="H100" s="128"/>
      <c r="I100" s="48"/>
      <c r="J100" s="48"/>
      <c r="K100" s="129"/>
      <c r="L100" s="129"/>
      <c r="M100" s="129"/>
      <c r="N100" s="129"/>
      <c r="O100" s="129"/>
      <c r="P100" s="103"/>
      <c r="Q100" s="48">
        <f t="shared" si="11"/>
        <v>10</v>
      </c>
      <c r="R100">
        <f t="shared" si="9"/>
        <v>2</v>
      </c>
      <c r="W100" s="113" t="s">
        <v>182</v>
      </c>
      <c r="X100">
        <f t="shared" si="10"/>
        <v>21</v>
      </c>
      <c r="AL100">
        <v>21</v>
      </c>
    </row>
    <row r="101" spans="1:59" ht="12.75">
      <c r="A101"/>
      <c r="B101"/>
      <c r="C101" s="48"/>
      <c r="D101" s="55" t="s">
        <v>128</v>
      </c>
      <c r="E101" s="141"/>
      <c r="F101" s="63">
        <v>7</v>
      </c>
      <c r="G101" s="128">
        <f>VLOOKUP(D101,etape_2!M$12:U$33,9,FALSE)</f>
        <v>33</v>
      </c>
      <c r="H101" s="128"/>
      <c r="I101" s="48"/>
      <c r="J101" s="48"/>
      <c r="K101" s="129"/>
      <c r="L101" s="129"/>
      <c r="M101" s="129"/>
      <c r="N101" s="129"/>
      <c r="O101" s="129"/>
      <c r="P101" s="103"/>
      <c r="Q101" s="48">
        <f t="shared" si="11"/>
        <v>40</v>
      </c>
      <c r="R101">
        <f t="shared" si="9"/>
        <v>7</v>
      </c>
      <c r="W101" s="113" t="s">
        <v>35</v>
      </c>
      <c r="X101">
        <f t="shared" si="10"/>
        <v>17</v>
      </c>
      <c r="AX101">
        <v>9</v>
      </c>
      <c r="AZ101">
        <v>7</v>
      </c>
      <c r="BD101">
        <v>1</v>
      </c>
      <c r="BG101">
        <v>0</v>
      </c>
    </row>
    <row r="102" spans="1:60" ht="12.75">
      <c r="A102"/>
      <c r="B102"/>
      <c r="C102" s="48"/>
      <c r="D102" s="55" t="s">
        <v>129</v>
      </c>
      <c r="E102" s="141"/>
      <c r="F102" s="63">
        <v>6</v>
      </c>
      <c r="G102" s="128">
        <v>0</v>
      </c>
      <c r="H102" s="128"/>
      <c r="I102" s="48"/>
      <c r="J102" s="48"/>
      <c r="K102" s="129"/>
      <c r="L102" s="129"/>
      <c r="M102" s="129"/>
      <c r="N102" s="129"/>
      <c r="O102" s="129"/>
      <c r="P102" s="103"/>
      <c r="Q102" s="48">
        <f t="shared" si="11"/>
        <v>6</v>
      </c>
      <c r="R102">
        <f t="shared" si="9"/>
        <v>0</v>
      </c>
      <c r="W102" s="113" t="s">
        <v>167</v>
      </c>
      <c r="X102">
        <f t="shared" si="10"/>
        <v>13</v>
      </c>
      <c r="AY102">
        <v>8</v>
      </c>
      <c r="BC102">
        <v>4</v>
      </c>
      <c r="BH102">
        <v>1</v>
      </c>
    </row>
    <row r="103" spans="1:47" ht="12.75">
      <c r="A103"/>
      <c r="B103"/>
      <c r="C103" s="48"/>
      <c r="D103" s="55" t="s">
        <v>131</v>
      </c>
      <c r="E103" s="141"/>
      <c r="F103" s="63">
        <v>5</v>
      </c>
      <c r="G103" s="128">
        <f>VLOOKUP(D103,etape_2!M$12:U$33,9,FALSE)</f>
        <v>10</v>
      </c>
      <c r="H103" s="128"/>
      <c r="I103" s="48"/>
      <c r="J103" s="48"/>
      <c r="K103" s="129"/>
      <c r="L103" s="129"/>
      <c r="M103" s="129"/>
      <c r="N103" s="129"/>
      <c r="O103" s="129"/>
      <c r="P103" s="103"/>
      <c r="Q103" s="48">
        <f t="shared" si="11"/>
        <v>15</v>
      </c>
      <c r="R103">
        <f t="shared" si="9"/>
        <v>5</v>
      </c>
      <c r="W103" s="113" t="s">
        <v>174</v>
      </c>
      <c r="X103">
        <f t="shared" si="10"/>
        <v>12</v>
      </c>
      <c r="AU103">
        <v>12</v>
      </c>
    </row>
    <row r="104" spans="1:59" ht="12.75">
      <c r="A104"/>
      <c r="B104"/>
      <c r="C104" s="48"/>
      <c r="D104" s="55" t="s">
        <v>44</v>
      </c>
      <c r="E104" s="141"/>
      <c r="F104" s="63">
        <v>5</v>
      </c>
      <c r="G104" s="128">
        <v>0</v>
      </c>
      <c r="H104" s="128"/>
      <c r="I104" s="48"/>
      <c r="J104" s="48"/>
      <c r="K104" s="129"/>
      <c r="L104" s="129"/>
      <c r="M104" s="129"/>
      <c r="N104" s="129"/>
      <c r="O104" s="129"/>
      <c r="P104" s="103"/>
      <c r="Q104" s="48">
        <f t="shared" si="11"/>
        <v>5</v>
      </c>
      <c r="R104">
        <f t="shared" si="9"/>
        <v>0</v>
      </c>
      <c r="W104" s="113" t="s">
        <v>180</v>
      </c>
      <c r="X104">
        <f t="shared" si="10"/>
        <v>6</v>
      </c>
      <c r="BA104">
        <v>6</v>
      </c>
      <c r="BG104">
        <v>0</v>
      </c>
    </row>
    <row r="105" spans="1:59" ht="12.75">
      <c r="A105"/>
      <c r="B105"/>
      <c r="C105" s="48"/>
      <c r="D105" s="55" t="s">
        <v>137</v>
      </c>
      <c r="E105" s="141"/>
      <c r="F105" s="63">
        <v>2</v>
      </c>
      <c r="G105" s="128">
        <f>VLOOKUP(D105,etape_2!M$12:U$33,9,FALSE)</f>
        <v>2</v>
      </c>
      <c r="H105" s="128"/>
      <c r="I105" s="48"/>
      <c r="J105" s="48"/>
      <c r="K105" s="129"/>
      <c r="L105" s="129"/>
      <c r="M105" s="129"/>
      <c r="N105" s="129"/>
      <c r="O105" s="129"/>
      <c r="P105" s="103"/>
      <c r="Q105" s="48">
        <f t="shared" si="11"/>
        <v>4</v>
      </c>
      <c r="R105">
        <f t="shared" si="9"/>
        <v>2</v>
      </c>
      <c r="W105" s="113" t="s">
        <v>6</v>
      </c>
      <c r="X105">
        <f t="shared" si="10"/>
        <v>5</v>
      </c>
      <c r="BB105">
        <v>5</v>
      </c>
      <c r="BG105">
        <v>0</v>
      </c>
    </row>
    <row r="106" spans="1:57" ht="12.75">
      <c r="A106"/>
      <c r="B106"/>
      <c r="C106" s="48"/>
      <c r="D106" s="55" t="s">
        <v>135</v>
      </c>
      <c r="E106" s="141"/>
      <c r="F106" s="63">
        <v>2</v>
      </c>
      <c r="G106" s="128">
        <f>VLOOKUP(D106,etape_2!M$12:U$33,9,FALSE)</f>
        <v>8</v>
      </c>
      <c r="H106" s="128"/>
      <c r="I106" s="48"/>
      <c r="J106" s="48"/>
      <c r="K106" s="129"/>
      <c r="L106" s="129"/>
      <c r="M106" s="129"/>
      <c r="N106" s="129"/>
      <c r="O106" s="129"/>
      <c r="P106" s="103"/>
      <c r="Q106" s="48">
        <f t="shared" si="11"/>
        <v>10</v>
      </c>
      <c r="R106">
        <f t="shared" si="9"/>
        <v>2</v>
      </c>
      <c r="W106" s="113" t="s">
        <v>63</v>
      </c>
      <c r="X106">
        <f t="shared" si="10"/>
        <v>2</v>
      </c>
      <c r="BE106">
        <v>2</v>
      </c>
    </row>
    <row r="107" spans="1:60" ht="12.75">
      <c r="A107"/>
      <c r="B107"/>
      <c r="C107" s="48"/>
      <c r="D107" s="55" t="s">
        <v>63</v>
      </c>
      <c r="E107" s="141"/>
      <c r="F107" s="63">
        <v>2</v>
      </c>
      <c r="G107" s="128">
        <v>0</v>
      </c>
      <c r="H107" s="128"/>
      <c r="I107" s="48"/>
      <c r="J107" s="48"/>
      <c r="K107" s="129"/>
      <c r="L107" s="129"/>
      <c r="M107" s="129"/>
      <c r="N107" s="129"/>
      <c r="O107" s="129"/>
      <c r="P107" s="103"/>
      <c r="Q107" s="48">
        <f t="shared" si="11"/>
        <v>2</v>
      </c>
      <c r="R107">
        <f t="shared" si="9"/>
        <v>0</v>
      </c>
      <c r="W107" s="113" t="s">
        <v>187</v>
      </c>
      <c r="X107">
        <f t="shared" si="10"/>
        <v>1</v>
      </c>
      <c r="BH107">
        <v>1</v>
      </c>
    </row>
    <row r="108" spans="1:59" ht="12.75">
      <c r="A108"/>
      <c r="B108"/>
      <c r="C108" s="48"/>
      <c r="D108" s="55" t="s">
        <v>149</v>
      </c>
      <c r="E108" s="141"/>
      <c r="F108" s="63">
        <v>2</v>
      </c>
      <c r="G108" s="128">
        <f>VLOOKUP(D108,etape_2!M$12:U$33,9,FALSE)</f>
        <v>2</v>
      </c>
      <c r="H108" s="128"/>
      <c r="I108" s="48"/>
      <c r="J108" s="48"/>
      <c r="K108" s="129"/>
      <c r="L108" s="129"/>
      <c r="M108" s="129"/>
      <c r="N108" s="129"/>
      <c r="O108" s="129"/>
      <c r="P108" s="103"/>
      <c r="Q108" s="48">
        <f t="shared" si="11"/>
        <v>4</v>
      </c>
      <c r="R108">
        <f t="shared" si="9"/>
        <v>2</v>
      </c>
      <c r="W108" s="113" t="s">
        <v>168</v>
      </c>
      <c r="X108">
        <f t="shared" si="10"/>
        <v>0</v>
      </c>
      <c r="BG108">
        <v>0</v>
      </c>
    </row>
    <row r="109" spans="1:59" ht="12.75">
      <c r="A109"/>
      <c r="B109"/>
      <c r="C109" s="48"/>
      <c r="D109" s="55" t="s">
        <v>34</v>
      </c>
      <c r="E109" s="141"/>
      <c r="F109" s="63">
        <v>1</v>
      </c>
      <c r="G109" s="128">
        <f>VLOOKUP(D109,etape_2!M$12:U$33,9,FALSE)</f>
        <v>25</v>
      </c>
      <c r="H109" s="128"/>
      <c r="I109" s="48"/>
      <c r="J109" s="48"/>
      <c r="K109" s="129"/>
      <c r="L109" s="129"/>
      <c r="M109" s="129"/>
      <c r="N109" s="129"/>
      <c r="O109" s="129"/>
      <c r="P109" s="103"/>
      <c r="Q109" s="48">
        <f t="shared" si="11"/>
        <v>26</v>
      </c>
      <c r="R109">
        <f t="shared" si="9"/>
        <v>1</v>
      </c>
      <c r="W109" s="113" t="s">
        <v>170</v>
      </c>
      <c r="X109">
        <f t="shared" si="10"/>
        <v>0</v>
      </c>
      <c r="BG109">
        <v>0</v>
      </c>
    </row>
    <row r="110" spans="1:59" ht="12.75">
      <c r="A110"/>
      <c r="B110"/>
      <c r="C110" s="48"/>
      <c r="D110" s="4" t="s">
        <v>167</v>
      </c>
      <c r="E110" s="141"/>
      <c r="F110" s="63">
        <v>0</v>
      </c>
      <c r="G110" s="128">
        <f>VLOOKUP(D110,etape_2!M$12:U$33,9,FALSE)</f>
        <v>2</v>
      </c>
      <c r="H110" s="128"/>
      <c r="I110" s="48"/>
      <c r="J110" s="48"/>
      <c r="K110" s="129"/>
      <c r="L110" s="129"/>
      <c r="M110" s="129"/>
      <c r="N110" s="129"/>
      <c r="O110" s="129"/>
      <c r="P110" s="103"/>
      <c r="Q110" s="48">
        <f t="shared" si="11"/>
        <v>2</v>
      </c>
      <c r="R110">
        <f t="shared" si="9"/>
        <v>0</v>
      </c>
      <c r="W110" s="113" t="s">
        <v>171</v>
      </c>
      <c r="X110">
        <f t="shared" si="10"/>
        <v>0</v>
      </c>
      <c r="BG110">
        <v>0</v>
      </c>
    </row>
    <row r="111" spans="1:59" ht="12.75">
      <c r="A111"/>
      <c r="B111"/>
      <c r="C111" s="48"/>
      <c r="D111" s="4" t="s">
        <v>228</v>
      </c>
      <c r="E111" s="141"/>
      <c r="F111" s="63">
        <v>0</v>
      </c>
      <c r="G111" s="128">
        <f>VLOOKUP(D111,etape_2!M$12:U$33,9,FALSE)</f>
        <v>2</v>
      </c>
      <c r="H111" s="128"/>
      <c r="I111" s="48"/>
      <c r="J111" s="48"/>
      <c r="K111" s="129"/>
      <c r="L111" s="129"/>
      <c r="M111" s="129"/>
      <c r="N111" s="129"/>
      <c r="O111" s="129"/>
      <c r="P111" s="103"/>
      <c r="Q111" s="48">
        <f t="shared" si="11"/>
        <v>2</v>
      </c>
      <c r="R111">
        <f t="shared" si="9"/>
        <v>0</v>
      </c>
      <c r="W111" s="113" t="s">
        <v>173</v>
      </c>
      <c r="X111">
        <f t="shared" si="10"/>
        <v>0</v>
      </c>
      <c r="BG111">
        <v>0</v>
      </c>
    </row>
    <row r="112" spans="1:59" ht="12.75">
      <c r="A112"/>
      <c r="B112"/>
      <c r="C112" s="48"/>
      <c r="D112" s="4" t="s">
        <v>230</v>
      </c>
      <c r="E112" s="141"/>
      <c r="F112" s="63">
        <v>0</v>
      </c>
      <c r="G112" s="128">
        <f>VLOOKUP(D112,etape_2!M$12:U$33,9,FALSE)</f>
        <v>3</v>
      </c>
      <c r="H112" s="128"/>
      <c r="I112" s="48"/>
      <c r="J112" s="48"/>
      <c r="K112" s="129"/>
      <c r="L112" s="129"/>
      <c r="M112" s="129"/>
      <c r="N112" s="129"/>
      <c r="O112" s="129"/>
      <c r="P112" s="103"/>
      <c r="Q112" s="48">
        <f t="shared" si="11"/>
        <v>3</v>
      </c>
      <c r="R112">
        <f t="shared" si="9"/>
        <v>0</v>
      </c>
      <c r="W112" s="113" t="s">
        <v>176</v>
      </c>
      <c r="X112">
        <f t="shared" si="10"/>
        <v>0</v>
      </c>
      <c r="BG112">
        <v>0</v>
      </c>
    </row>
    <row r="113" spans="1:59" ht="12.75">
      <c r="A113"/>
      <c r="B113"/>
      <c r="C113" s="48"/>
      <c r="D113" s="4" t="s">
        <v>183</v>
      </c>
      <c r="E113" s="141"/>
      <c r="F113" s="63">
        <v>0</v>
      </c>
      <c r="G113" s="128">
        <f>VLOOKUP(D113,etape_2!M$12:U$33,9,FALSE)</f>
        <v>3</v>
      </c>
      <c r="H113" s="128"/>
      <c r="I113" s="48"/>
      <c r="J113" s="48"/>
      <c r="K113" s="129"/>
      <c r="L113" s="129"/>
      <c r="M113" s="129"/>
      <c r="N113" s="129"/>
      <c r="O113" s="129"/>
      <c r="P113" s="103"/>
      <c r="Q113" s="48">
        <f t="shared" si="11"/>
        <v>3</v>
      </c>
      <c r="R113">
        <f t="shared" si="9"/>
        <v>0</v>
      </c>
      <c r="W113" s="113" t="s">
        <v>177</v>
      </c>
      <c r="X113">
        <f t="shared" si="10"/>
        <v>0</v>
      </c>
      <c r="BG113">
        <v>0</v>
      </c>
    </row>
    <row r="114" spans="1:59" ht="12.75">
      <c r="A114"/>
      <c r="B114"/>
      <c r="C114" s="48"/>
      <c r="D114" s="4"/>
      <c r="E114" s="141"/>
      <c r="F114" s="127"/>
      <c r="G114" s="48"/>
      <c r="H114" s="128"/>
      <c r="I114" s="48"/>
      <c r="J114" s="48"/>
      <c r="K114" s="129"/>
      <c r="L114" s="129"/>
      <c r="M114" s="129"/>
      <c r="N114" s="129"/>
      <c r="O114" s="129"/>
      <c r="P114" s="103"/>
      <c r="Q114" s="48">
        <f t="shared" si="11"/>
        <v>0</v>
      </c>
      <c r="R114">
        <f t="shared" si="9"/>
        <v>0</v>
      </c>
      <c r="W114" s="113" t="s">
        <v>178</v>
      </c>
      <c r="X114">
        <f t="shared" si="10"/>
        <v>0</v>
      </c>
      <c r="BG114">
        <v>0</v>
      </c>
    </row>
    <row r="115" spans="1:59" ht="12.75">
      <c r="A115"/>
      <c r="B115"/>
      <c r="C115" s="48"/>
      <c r="D115" s="4"/>
      <c r="E115" s="141"/>
      <c r="F115" s="127"/>
      <c r="G115" s="48"/>
      <c r="H115" s="128"/>
      <c r="I115" s="48"/>
      <c r="J115" s="48"/>
      <c r="K115" s="129"/>
      <c r="L115" s="129"/>
      <c r="M115" s="129"/>
      <c r="N115" s="129"/>
      <c r="O115" s="129"/>
      <c r="P115" s="103"/>
      <c r="Q115" s="48">
        <f t="shared" si="11"/>
        <v>0</v>
      </c>
      <c r="R115">
        <f t="shared" si="9"/>
        <v>0</v>
      </c>
      <c r="W115" s="113" t="s">
        <v>44</v>
      </c>
      <c r="X115">
        <f t="shared" si="10"/>
        <v>0</v>
      </c>
      <c r="BG115">
        <v>0</v>
      </c>
    </row>
    <row r="116" spans="1:59" ht="12.75">
      <c r="A116"/>
      <c r="B116"/>
      <c r="C116" s="48"/>
      <c r="D116" s="4"/>
      <c r="E116" s="141"/>
      <c r="F116" s="127"/>
      <c r="G116" s="48"/>
      <c r="H116" s="128"/>
      <c r="I116" s="48"/>
      <c r="J116" s="48"/>
      <c r="K116" s="129"/>
      <c r="L116" s="129"/>
      <c r="M116" s="129"/>
      <c r="N116" s="129"/>
      <c r="O116" s="129"/>
      <c r="P116" s="103"/>
      <c r="Q116" s="48">
        <f t="shared" si="11"/>
        <v>0</v>
      </c>
      <c r="R116">
        <f t="shared" si="9"/>
        <v>0</v>
      </c>
      <c r="W116" s="113" t="s">
        <v>184</v>
      </c>
      <c r="X116">
        <f t="shared" si="10"/>
        <v>0</v>
      </c>
      <c r="BG116">
        <v>0</v>
      </c>
    </row>
    <row r="117" spans="1:59" ht="12.75">
      <c r="A117"/>
      <c r="B117"/>
      <c r="C117" s="48"/>
      <c r="D117" s="4"/>
      <c r="E117" s="141"/>
      <c r="F117" s="127"/>
      <c r="G117" s="48"/>
      <c r="H117" s="128"/>
      <c r="I117" s="48"/>
      <c r="J117" s="48"/>
      <c r="K117" s="129"/>
      <c r="L117" s="129"/>
      <c r="M117" s="129"/>
      <c r="N117" s="129"/>
      <c r="O117" s="129"/>
      <c r="P117" s="103"/>
      <c r="Q117" s="48">
        <f t="shared" si="11"/>
        <v>0</v>
      </c>
      <c r="R117">
        <f t="shared" si="9"/>
        <v>0</v>
      </c>
      <c r="W117" s="113" t="s">
        <v>45</v>
      </c>
      <c r="X117">
        <f t="shared" si="10"/>
        <v>0</v>
      </c>
      <c r="BG117">
        <v>0</v>
      </c>
    </row>
    <row r="118" spans="1:59" ht="12.75">
      <c r="A118"/>
      <c r="B118"/>
      <c r="F118" s="92">
        <f aca="true" t="shared" si="12" ref="F118:K118">SUM(F87:F117)</f>
        <v>514</v>
      </c>
      <c r="G118" s="92">
        <f t="shared" si="12"/>
        <v>518</v>
      </c>
      <c r="H118" s="92">
        <f t="shared" si="12"/>
        <v>0</v>
      </c>
      <c r="I118" s="92">
        <f t="shared" si="12"/>
        <v>0</v>
      </c>
      <c r="J118" s="92">
        <f t="shared" si="12"/>
        <v>0</v>
      </c>
      <c r="K118" s="92">
        <f t="shared" si="12"/>
        <v>0</v>
      </c>
      <c r="L118" s="92"/>
      <c r="M118" s="92"/>
      <c r="N118" s="92"/>
      <c r="O118" s="92"/>
      <c r="W118" s="117" t="s">
        <v>185</v>
      </c>
      <c r="X118">
        <f t="shared" si="10"/>
        <v>0</v>
      </c>
      <c r="BG118">
        <v>0</v>
      </c>
    </row>
    <row r="119" spans="1:23" ht="12.75">
      <c r="A119"/>
      <c r="B119"/>
      <c r="W119" s="117"/>
    </row>
    <row r="120" spans="1:23" ht="12.75">
      <c r="A120"/>
      <c r="B120"/>
      <c r="W120" s="113"/>
    </row>
    <row r="121" spans="1:23" ht="12.75">
      <c r="A121"/>
      <c r="B121"/>
      <c r="W121" s="117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ht="12.75">
      <c r="P126" s="1"/>
    </row>
    <row r="127" spans="5:19" ht="12.75">
      <c r="E127" s="137"/>
      <c r="F127" s="7" t="s">
        <v>209</v>
      </c>
      <c r="G127" s="93" t="s">
        <v>151</v>
      </c>
      <c r="H127" s="93" t="s">
        <v>152</v>
      </c>
      <c r="I127" s="93" t="s">
        <v>210</v>
      </c>
      <c r="J127" s="93" t="s">
        <v>211</v>
      </c>
      <c r="K127" s="93" t="s">
        <v>212</v>
      </c>
      <c r="L127" s="93" t="s">
        <v>213</v>
      </c>
      <c r="M127" s="93" t="s">
        <v>214</v>
      </c>
      <c r="N127" s="93" t="s">
        <v>215</v>
      </c>
      <c r="O127" s="93" t="s">
        <v>150</v>
      </c>
      <c r="P127" s="94" t="s">
        <v>153</v>
      </c>
      <c r="R127" s="69" t="s">
        <v>154</v>
      </c>
      <c r="S127" s="96" t="s">
        <v>40</v>
      </c>
    </row>
    <row r="128" spans="1:40" ht="12.75">
      <c r="A128" s="97" t="s">
        <v>156</v>
      </c>
      <c r="B128" s="97" t="s">
        <v>157</v>
      </c>
      <c r="C128" s="5" t="s">
        <v>30</v>
      </c>
      <c r="D128" s="5" t="s">
        <v>0</v>
      </c>
      <c r="E128" s="138" t="s">
        <v>196</v>
      </c>
      <c r="F128" s="40" t="s">
        <v>159</v>
      </c>
      <c r="G128" s="40" t="s">
        <v>159</v>
      </c>
      <c r="H128" s="40" t="s">
        <v>159</v>
      </c>
      <c r="I128" s="40" t="s">
        <v>159</v>
      </c>
      <c r="J128" s="40" t="s">
        <v>159</v>
      </c>
      <c r="K128" s="40" t="s">
        <v>159</v>
      </c>
      <c r="L128" s="40"/>
      <c r="M128" s="40"/>
      <c r="N128" s="40"/>
      <c r="O128" s="40"/>
      <c r="P128" s="98"/>
      <c r="Q128" s="99" t="s">
        <v>160</v>
      </c>
      <c r="R128" s="100" t="s">
        <v>161</v>
      </c>
      <c r="S128" s="100" t="s">
        <v>162</v>
      </c>
      <c r="W128" s="104" t="s">
        <v>164</v>
      </c>
      <c r="X128" s="104" t="s">
        <v>30</v>
      </c>
      <c r="Y128" s="105"/>
      <c r="Z128" s="105"/>
      <c r="AA128" s="105"/>
      <c r="AB128" s="105"/>
      <c r="AC128" s="105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5"/>
      <c r="AN128" s="106"/>
    </row>
    <row r="129" spans="1:40" ht="12.75">
      <c r="A129" s="102" t="s">
        <v>25</v>
      </c>
      <c r="B129" s="102"/>
      <c r="C129" s="102"/>
      <c r="D129" s="4"/>
      <c r="E129" s="63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103"/>
      <c r="Q129" s="130"/>
      <c r="W129" s="104" t="s">
        <v>0</v>
      </c>
      <c r="X129" s="107" t="s">
        <v>50</v>
      </c>
      <c r="Y129" s="108" t="s">
        <v>197</v>
      </c>
      <c r="Z129" s="108" t="s">
        <v>46</v>
      </c>
      <c r="AA129" s="108" t="s">
        <v>47</v>
      </c>
      <c r="AB129" s="108" t="s">
        <v>198</v>
      </c>
      <c r="AC129" s="108" t="s">
        <v>199</v>
      </c>
      <c r="AD129" s="108" t="s">
        <v>53</v>
      </c>
      <c r="AE129" s="108" t="s">
        <v>200</v>
      </c>
      <c r="AF129" s="108" t="s">
        <v>62</v>
      </c>
      <c r="AG129" s="108" t="s">
        <v>201</v>
      </c>
      <c r="AH129" s="108" t="s">
        <v>202</v>
      </c>
      <c r="AI129" s="108" t="s">
        <v>203</v>
      </c>
      <c r="AJ129" s="108" t="s">
        <v>204</v>
      </c>
      <c r="AK129" s="108" t="s">
        <v>205</v>
      </c>
      <c r="AL129" s="108" t="s">
        <v>48</v>
      </c>
      <c r="AM129" s="108" t="s">
        <v>165</v>
      </c>
      <c r="AN129" s="109" t="s">
        <v>206</v>
      </c>
    </row>
    <row r="130" spans="1:40" ht="12.75">
      <c r="A130" s="101"/>
      <c r="B130" s="4">
        <v>64</v>
      </c>
      <c r="C130" s="4" t="s">
        <v>62</v>
      </c>
      <c r="D130" s="4" t="s">
        <v>34</v>
      </c>
      <c r="E130" s="63" t="s">
        <v>17</v>
      </c>
      <c r="F130" s="48">
        <v>80</v>
      </c>
      <c r="G130" s="48">
        <v>60</v>
      </c>
      <c r="H130" s="48"/>
      <c r="I130" s="48"/>
      <c r="J130" s="48"/>
      <c r="K130" s="48"/>
      <c r="L130" s="48"/>
      <c r="M130" s="48"/>
      <c r="N130" s="48"/>
      <c r="O130" s="48"/>
      <c r="P130" s="103"/>
      <c r="Q130" s="47">
        <f>SUM(F130:P130)</f>
        <v>140</v>
      </c>
      <c r="R130">
        <f>MIN(F130:K130)</f>
        <v>60</v>
      </c>
      <c r="S130">
        <f aca="true" t="shared" si="13" ref="S130:S142">MIN(F130:K130)</f>
        <v>60</v>
      </c>
      <c r="W130" s="107" t="s">
        <v>168</v>
      </c>
      <c r="X130" s="110"/>
      <c r="Y130" s="111"/>
      <c r="Z130" s="111"/>
      <c r="AA130" s="111"/>
      <c r="AB130" s="111"/>
      <c r="AC130" s="111"/>
      <c r="AD130" s="111"/>
      <c r="AE130" s="111">
        <v>0</v>
      </c>
      <c r="AF130" s="111"/>
      <c r="AG130" s="111"/>
      <c r="AH130" s="111"/>
      <c r="AI130" s="111"/>
      <c r="AJ130" s="111"/>
      <c r="AK130" s="111"/>
      <c r="AL130" s="111"/>
      <c r="AM130" s="111"/>
      <c r="AN130" s="112"/>
    </row>
    <row r="131" spans="1:40" ht="12.75">
      <c r="A131" s="101"/>
      <c r="B131" s="4">
        <v>64</v>
      </c>
      <c r="C131" s="4" t="s">
        <v>46</v>
      </c>
      <c r="D131" s="4" t="s">
        <v>127</v>
      </c>
      <c r="E131" s="63" t="s">
        <v>17</v>
      </c>
      <c r="F131" s="48">
        <v>60</v>
      </c>
      <c r="G131" s="48">
        <v>50</v>
      </c>
      <c r="H131" s="48"/>
      <c r="I131" s="48"/>
      <c r="J131" s="48"/>
      <c r="K131" s="48"/>
      <c r="L131" s="48"/>
      <c r="M131" s="48"/>
      <c r="N131" s="48"/>
      <c r="O131" s="48"/>
      <c r="P131" s="103"/>
      <c r="Q131" s="47">
        <f>SUM(F131:P131)</f>
        <v>110</v>
      </c>
      <c r="R131">
        <f>MIN(F131:K131)</f>
        <v>50</v>
      </c>
      <c r="S131">
        <f t="shared" si="13"/>
        <v>50</v>
      </c>
      <c r="W131" s="113" t="s">
        <v>6</v>
      </c>
      <c r="X131" s="114"/>
      <c r="Y131" s="115"/>
      <c r="Z131" s="115"/>
      <c r="AA131" s="115"/>
      <c r="AB131" s="115"/>
      <c r="AC131" s="115"/>
      <c r="AD131" s="115"/>
      <c r="AE131" s="115"/>
      <c r="AF131" s="115"/>
      <c r="AG131" s="115"/>
      <c r="AH131" s="115"/>
      <c r="AI131" s="115"/>
      <c r="AJ131" s="115"/>
      <c r="AK131" s="115"/>
      <c r="AL131" s="115">
        <v>40</v>
      </c>
      <c r="AM131" s="115"/>
      <c r="AN131" s="116"/>
    </row>
    <row r="132" spans="1:40" ht="12.75">
      <c r="A132" s="101"/>
      <c r="B132" s="142">
        <v>64</v>
      </c>
      <c r="C132" s="4" t="s">
        <v>199</v>
      </c>
      <c r="D132" s="4" t="s">
        <v>127</v>
      </c>
      <c r="E132" s="63" t="s">
        <v>17</v>
      </c>
      <c r="F132" s="48">
        <v>0</v>
      </c>
      <c r="G132" s="48">
        <v>80</v>
      </c>
      <c r="H132" s="48"/>
      <c r="I132" s="48"/>
      <c r="J132" s="48"/>
      <c r="K132" s="48"/>
      <c r="L132" s="48"/>
      <c r="M132" s="48"/>
      <c r="N132" s="48"/>
      <c r="O132" s="48"/>
      <c r="P132" s="103"/>
      <c r="Q132" s="47">
        <f>SUM(G132:P132)</f>
        <v>80</v>
      </c>
      <c r="R132">
        <f>MIN(G132:K132)</f>
        <v>80</v>
      </c>
      <c r="S132">
        <f>MIN(G132:K132)</f>
        <v>80</v>
      </c>
      <c r="W132" s="113" t="s">
        <v>169</v>
      </c>
      <c r="X132" s="114"/>
      <c r="Y132" s="115"/>
      <c r="Z132" s="115">
        <v>45</v>
      </c>
      <c r="AA132" s="115">
        <v>40</v>
      </c>
      <c r="AB132" s="115">
        <v>50</v>
      </c>
      <c r="AC132" s="115">
        <v>0</v>
      </c>
      <c r="AD132" s="115"/>
      <c r="AE132" s="115"/>
      <c r="AF132" s="115"/>
      <c r="AG132" s="115"/>
      <c r="AH132" s="115">
        <v>0</v>
      </c>
      <c r="AI132" s="115"/>
      <c r="AJ132" s="115">
        <v>0</v>
      </c>
      <c r="AK132" s="115"/>
      <c r="AL132" s="115"/>
      <c r="AM132" s="115"/>
      <c r="AN132" s="116"/>
    </row>
    <row r="133" spans="1:40" ht="12.75">
      <c r="A133" s="101"/>
      <c r="B133" s="102"/>
      <c r="C133" s="4"/>
      <c r="D133" s="4"/>
      <c r="E133" s="63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103"/>
      <c r="Q133" s="47">
        <f>SUM(F133:P133)</f>
        <v>0</v>
      </c>
      <c r="R133">
        <f>MIN(F133:K133)</f>
        <v>0</v>
      </c>
      <c r="S133">
        <f t="shared" si="13"/>
        <v>0</v>
      </c>
      <c r="W133" s="113" t="s">
        <v>34</v>
      </c>
      <c r="X133" s="114"/>
      <c r="Y133" s="115"/>
      <c r="Z133" s="115"/>
      <c r="AA133" s="115"/>
      <c r="AB133" s="115"/>
      <c r="AC133" s="115"/>
      <c r="AD133" s="115"/>
      <c r="AE133" s="115"/>
      <c r="AF133" s="115">
        <v>50</v>
      </c>
      <c r="AG133" s="115"/>
      <c r="AH133" s="115"/>
      <c r="AI133" s="115"/>
      <c r="AJ133" s="115"/>
      <c r="AK133" s="115"/>
      <c r="AL133" s="115"/>
      <c r="AM133" s="115"/>
      <c r="AN133" s="116"/>
    </row>
    <row r="134" spans="1:40" ht="12.75">
      <c r="A134" s="101"/>
      <c r="B134" s="102"/>
      <c r="C134" s="4"/>
      <c r="D134" s="4"/>
      <c r="E134" s="63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103"/>
      <c r="Q134" s="47">
        <f>SUM(F134:P134)</f>
        <v>0</v>
      </c>
      <c r="R134">
        <f>MIN(F134:K134)</f>
        <v>0</v>
      </c>
      <c r="S134">
        <f t="shared" si="13"/>
        <v>0</v>
      </c>
      <c r="W134" s="113" t="s">
        <v>167</v>
      </c>
      <c r="X134" s="114"/>
      <c r="Y134" s="115"/>
      <c r="Z134" s="115"/>
      <c r="AA134" s="115"/>
      <c r="AB134" s="115"/>
      <c r="AC134" s="115"/>
      <c r="AD134" s="115"/>
      <c r="AE134" s="115"/>
      <c r="AF134" s="115"/>
      <c r="AG134" s="115"/>
      <c r="AH134" s="115"/>
      <c r="AI134" s="115"/>
      <c r="AJ134" s="115"/>
      <c r="AK134" s="115">
        <v>50</v>
      </c>
      <c r="AL134" s="115"/>
      <c r="AM134" s="115"/>
      <c r="AN134" s="116"/>
    </row>
    <row r="135" spans="1:40" ht="12.75">
      <c r="A135" s="91" t="s">
        <v>41</v>
      </c>
      <c r="C135" s="91"/>
      <c r="E135" s="137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131"/>
      <c r="Q135" s="132"/>
      <c r="S135">
        <f t="shared" si="13"/>
        <v>0</v>
      </c>
      <c r="W135" s="113" t="s">
        <v>176</v>
      </c>
      <c r="X135" s="114"/>
      <c r="Y135" s="115"/>
      <c r="Z135" s="115"/>
      <c r="AA135" s="115"/>
      <c r="AB135" s="115"/>
      <c r="AC135" s="115"/>
      <c r="AD135" s="115"/>
      <c r="AE135" s="115"/>
      <c r="AF135" s="115"/>
      <c r="AG135" s="115">
        <v>0</v>
      </c>
      <c r="AH135" s="115"/>
      <c r="AI135" s="115"/>
      <c r="AJ135" s="115"/>
      <c r="AK135" s="115"/>
      <c r="AL135" s="115"/>
      <c r="AM135" s="115"/>
      <c r="AN135" s="116"/>
    </row>
    <row r="136" spans="1:40" ht="12.75">
      <c r="A136" s="101"/>
      <c r="B136" s="4">
        <v>64</v>
      </c>
      <c r="C136" s="4" t="s">
        <v>50</v>
      </c>
      <c r="D136" s="4" t="s">
        <v>125</v>
      </c>
      <c r="E136" s="63" t="s">
        <v>219</v>
      </c>
      <c r="F136" s="48">
        <v>80</v>
      </c>
      <c r="G136" s="48">
        <v>80</v>
      </c>
      <c r="H136" s="48"/>
      <c r="I136" s="48"/>
      <c r="J136" s="48"/>
      <c r="K136" s="48"/>
      <c r="L136" s="48"/>
      <c r="M136" s="48"/>
      <c r="N136" s="48"/>
      <c r="O136" s="48"/>
      <c r="P136" s="103"/>
      <c r="Q136" s="47">
        <f aca="true" t="shared" si="14" ref="Q136:Q142">SUM(F136:P136)</f>
        <v>160</v>
      </c>
      <c r="R136">
        <f aca="true" t="shared" si="15" ref="R136:R142">MIN(F136:K136)</f>
        <v>80</v>
      </c>
      <c r="S136">
        <f t="shared" si="13"/>
        <v>80</v>
      </c>
      <c r="W136" s="113" t="s">
        <v>207</v>
      </c>
      <c r="X136" s="114"/>
      <c r="Y136" s="115"/>
      <c r="Z136" s="115"/>
      <c r="AA136" s="115"/>
      <c r="AB136" s="115"/>
      <c r="AC136" s="115"/>
      <c r="AD136" s="115">
        <v>45</v>
      </c>
      <c r="AE136" s="115"/>
      <c r="AF136" s="115"/>
      <c r="AG136" s="115"/>
      <c r="AH136" s="115"/>
      <c r="AI136" s="115"/>
      <c r="AJ136" s="115"/>
      <c r="AK136" s="115"/>
      <c r="AL136" s="115"/>
      <c r="AM136" s="115"/>
      <c r="AN136" s="116"/>
    </row>
    <row r="137" spans="1:40" ht="12.75">
      <c r="A137" s="101"/>
      <c r="B137" s="4">
        <v>64</v>
      </c>
      <c r="C137" s="4" t="s">
        <v>140</v>
      </c>
      <c r="D137" s="4" t="s">
        <v>137</v>
      </c>
      <c r="E137" s="63" t="s">
        <v>219</v>
      </c>
      <c r="F137" s="48">
        <v>60</v>
      </c>
      <c r="G137" s="48">
        <v>60</v>
      </c>
      <c r="H137" s="48"/>
      <c r="I137" s="48"/>
      <c r="J137" s="48"/>
      <c r="K137" s="48"/>
      <c r="L137" s="48"/>
      <c r="M137" s="48"/>
      <c r="N137" s="48"/>
      <c r="O137" s="48"/>
      <c r="P137" s="103"/>
      <c r="Q137" s="47">
        <f t="shared" si="14"/>
        <v>120</v>
      </c>
      <c r="R137">
        <f t="shared" si="15"/>
        <v>60</v>
      </c>
      <c r="S137">
        <f t="shared" si="13"/>
        <v>60</v>
      </c>
      <c r="W137" s="113" t="s">
        <v>208</v>
      </c>
      <c r="X137" s="114"/>
      <c r="Y137" s="115"/>
      <c r="Z137" s="115"/>
      <c r="AA137" s="115"/>
      <c r="AB137" s="115"/>
      <c r="AC137" s="115"/>
      <c r="AD137" s="115"/>
      <c r="AE137" s="115"/>
      <c r="AF137" s="115"/>
      <c r="AG137" s="115"/>
      <c r="AH137" s="115"/>
      <c r="AI137" s="115">
        <v>0</v>
      </c>
      <c r="AJ137" s="115"/>
      <c r="AK137" s="115"/>
      <c r="AL137" s="115"/>
      <c r="AM137" s="115"/>
      <c r="AN137" s="116"/>
    </row>
    <row r="138" spans="1:40" ht="12.75">
      <c r="A138" s="101"/>
      <c r="B138" s="4">
        <v>64</v>
      </c>
      <c r="C138" s="4" t="s">
        <v>141</v>
      </c>
      <c r="D138" s="4" t="s">
        <v>129</v>
      </c>
      <c r="E138" s="63" t="s">
        <v>219</v>
      </c>
      <c r="F138" s="48">
        <v>50</v>
      </c>
      <c r="G138" s="48">
        <v>0</v>
      </c>
      <c r="H138" s="48"/>
      <c r="I138" s="48"/>
      <c r="J138" s="48"/>
      <c r="K138" s="48"/>
      <c r="L138" s="48"/>
      <c r="M138" s="48"/>
      <c r="N138" s="48"/>
      <c r="O138" s="48"/>
      <c r="P138" s="103"/>
      <c r="Q138" s="47">
        <f t="shared" si="14"/>
        <v>50</v>
      </c>
      <c r="R138">
        <f t="shared" si="15"/>
        <v>0</v>
      </c>
      <c r="S138">
        <f t="shared" si="13"/>
        <v>0</v>
      </c>
      <c r="W138" s="113" t="s">
        <v>175</v>
      </c>
      <c r="X138" s="114">
        <v>0</v>
      </c>
      <c r="Y138" s="115">
        <v>0</v>
      </c>
      <c r="Z138" s="115"/>
      <c r="AA138" s="115"/>
      <c r="AB138" s="115"/>
      <c r="AC138" s="115"/>
      <c r="AD138" s="115"/>
      <c r="AE138" s="115"/>
      <c r="AF138" s="115"/>
      <c r="AG138" s="115"/>
      <c r="AH138" s="115"/>
      <c r="AI138" s="115"/>
      <c r="AJ138" s="115"/>
      <c r="AK138" s="115"/>
      <c r="AL138" s="115"/>
      <c r="AM138" s="115"/>
      <c r="AN138" s="116"/>
    </row>
    <row r="139" spans="1:40" ht="12.75">
      <c r="A139" s="101"/>
      <c r="B139" s="102"/>
      <c r="C139" s="4"/>
      <c r="D139" s="4"/>
      <c r="E139" s="63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103"/>
      <c r="Q139" s="47">
        <f t="shared" si="14"/>
        <v>0</v>
      </c>
      <c r="R139">
        <f t="shared" si="15"/>
        <v>0</v>
      </c>
      <c r="S139">
        <f t="shared" si="13"/>
        <v>0</v>
      </c>
      <c r="W139" s="113" t="s">
        <v>165</v>
      </c>
      <c r="X139" s="114"/>
      <c r="Y139" s="115"/>
      <c r="Z139" s="115"/>
      <c r="AA139" s="115"/>
      <c r="AB139" s="115"/>
      <c r="AC139" s="115"/>
      <c r="AD139" s="115"/>
      <c r="AE139" s="115"/>
      <c r="AF139" s="115"/>
      <c r="AG139" s="115"/>
      <c r="AH139" s="115"/>
      <c r="AI139" s="115"/>
      <c r="AJ139" s="115"/>
      <c r="AK139" s="115"/>
      <c r="AL139" s="115"/>
      <c r="AM139" s="115"/>
      <c r="AN139" s="116"/>
    </row>
    <row r="140" spans="1:40" ht="12.75">
      <c r="A140" s="101"/>
      <c r="B140" s="102"/>
      <c r="C140" s="4"/>
      <c r="D140" s="4"/>
      <c r="E140" s="63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103"/>
      <c r="Q140" s="47">
        <f t="shared" si="14"/>
        <v>0</v>
      </c>
      <c r="R140">
        <f t="shared" si="15"/>
        <v>0</v>
      </c>
      <c r="S140">
        <f t="shared" si="13"/>
        <v>0</v>
      </c>
      <c r="W140" s="117" t="s">
        <v>179</v>
      </c>
      <c r="X140" s="118"/>
      <c r="Y140" s="119"/>
      <c r="Z140" s="119"/>
      <c r="AA140" s="119"/>
      <c r="AB140" s="119"/>
      <c r="AC140" s="119"/>
      <c r="AD140" s="119"/>
      <c r="AE140" s="119"/>
      <c r="AF140" s="119"/>
      <c r="AG140" s="119"/>
      <c r="AH140" s="119"/>
      <c r="AI140" s="119"/>
      <c r="AJ140" s="119"/>
      <c r="AK140" s="119"/>
      <c r="AL140" s="119"/>
      <c r="AM140" s="119"/>
      <c r="AN140" s="120">
        <v>45</v>
      </c>
    </row>
    <row r="141" spans="1:19" ht="12.75">
      <c r="A141" s="101"/>
      <c r="B141" s="102"/>
      <c r="C141" s="4"/>
      <c r="D141" s="4"/>
      <c r="E141" s="63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103"/>
      <c r="Q141" s="47">
        <f t="shared" si="14"/>
        <v>0</v>
      </c>
      <c r="R141">
        <f t="shared" si="15"/>
        <v>0</v>
      </c>
      <c r="S141">
        <f t="shared" si="13"/>
        <v>0</v>
      </c>
    </row>
    <row r="142" spans="1:19" ht="12.75">
      <c r="A142" s="101"/>
      <c r="B142" s="102"/>
      <c r="C142" s="4"/>
      <c r="D142" s="4"/>
      <c r="E142" s="63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103"/>
      <c r="Q142" s="47">
        <f t="shared" si="14"/>
        <v>0</v>
      </c>
      <c r="R142">
        <f t="shared" si="15"/>
        <v>0</v>
      </c>
      <c r="S142">
        <f t="shared" si="13"/>
        <v>0</v>
      </c>
    </row>
    <row r="143" spans="1:17" ht="12.75">
      <c r="A143" s="101"/>
      <c r="B143" s="102"/>
      <c r="C143" s="4"/>
      <c r="D143" s="4"/>
      <c r="E143" s="63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103"/>
      <c r="Q143" s="47"/>
    </row>
    <row r="144" spans="1:17" ht="12.75">
      <c r="A144" s="102"/>
      <c r="B144" s="102"/>
      <c r="C144" s="4"/>
      <c r="D144" s="4"/>
      <c r="E144" s="63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103"/>
      <c r="Q144" s="47"/>
    </row>
    <row r="145" spans="1:17" ht="12.75">
      <c r="A145" s="91" t="s">
        <v>29</v>
      </c>
      <c r="C145" s="91"/>
      <c r="E145" s="137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131"/>
      <c r="Q145" s="132"/>
    </row>
    <row r="146" spans="1:19" ht="12.75">
      <c r="A146" s="101"/>
      <c r="B146" s="142">
        <v>64</v>
      </c>
      <c r="C146" s="4" t="s">
        <v>53</v>
      </c>
      <c r="D146" s="4" t="s">
        <v>145</v>
      </c>
      <c r="E146" s="63" t="s">
        <v>220</v>
      </c>
      <c r="F146" s="48">
        <v>80</v>
      </c>
      <c r="G146" s="48">
        <v>80</v>
      </c>
      <c r="H146" s="48"/>
      <c r="I146" s="48"/>
      <c r="J146" s="48"/>
      <c r="K146" s="48"/>
      <c r="L146" s="48"/>
      <c r="M146" s="48"/>
      <c r="N146" s="48"/>
      <c r="O146" s="48"/>
      <c r="P146" s="103"/>
      <c r="Q146" s="47">
        <f>SUM(F146:P146)</f>
        <v>160</v>
      </c>
      <c r="R146">
        <f>MIN(F146:K146)</f>
        <v>80</v>
      </c>
      <c r="S146">
        <f>MIN(F146:K146)</f>
        <v>80</v>
      </c>
    </row>
    <row r="147" spans="1:19" ht="12.75">
      <c r="A147" s="101"/>
      <c r="B147" s="142">
        <v>64</v>
      </c>
      <c r="C147" s="4" t="s">
        <v>48</v>
      </c>
      <c r="D147" s="4" t="s">
        <v>6</v>
      </c>
      <c r="E147" s="63" t="s">
        <v>220</v>
      </c>
      <c r="F147" s="48">
        <v>60</v>
      </c>
      <c r="G147" s="48">
        <v>60</v>
      </c>
      <c r="H147" s="48"/>
      <c r="I147" s="48"/>
      <c r="J147" s="48"/>
      <c r="K147" s="48"/>
      <c r="L147" s="48"/>
      <c r="M147" s="48"/>
      <c r="N147" s="48"/>
      <c r="O147" s="48"/>
      <c r="P147" s="103"/>
      <c r="Q147" s="47">
        <f>SUM(F147:P147)</f>
        <v>120</v>
      </c>
      <c r="R147">
        <f>MIN(F147:K147)</f>
        <v>60</v>
      </c>
      <c r="S147">
        <f>MIN(F147:K147)</f>
        <v>60</v>
      </c>
    </row>
    <row r="148" spans="1:19" ht="12.75">
      <c r="A148" s="101"/>
      <c r="B148" s="102"/>
      <c r="C148" s="4"/>
      <c r="D148" s="4"/>
      <c r="E148" s="63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103"/>
      <c r="Q148" s="47">
        <f>SUM(F148:P148)</f>
        <v>0</v>
      </c>
      <c r="R148">
        <f>MIN(F148:K148)</f>
        <v>0</v>
      </c>
      <c r="S148">
        <f>MIN(F148:K148)</f>
        <v>0</v>
      </c>
    </row>
    <row r="149" spans="1:20" ht="12.75">
      <c r="A149" s="101"/>
      <c r="B149" s="102"/>
      <c r="C149" s="4"/>
      <c r="D149" s="4"/>
      <c r="E149" s="63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103"/>
      <c r="Q149" s="47">
        <f>SUM(F149:P149)</f>
        <v>0</v>
      </c>
      <c r="R149">
        <f>MIN(F149:K149)</f>
        <v>0</v>
      </c>
      <c r="S149">
        <f>MIN(F149:K149)</f>
        <v>0</v>
      </c>
      <c r="T149" s="133"/>
    </row>
    <row r="150" spans="1:21" ht="12.75">
      <c r="A150" s="102"/>
      <c r="B150" s="102"/>
      <c r="C150" s="4"/>
      <c r="D150" s="4"/>
      <c r="E150" s="63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103"/>
      <c r="Q150" s="47"/>
      <c r="R150" s="16"/>
      <c r="S150" s="16"/>
      <c r="T150" s="134"/>
      <c r="U150" s="134"/>
    </row>
    <row r="151" spans="5:21" ht="12.75">
      <c r="E151" s="137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131"/>
      <c r="Q151" s="132"/>
      <c r="R151" s="16"/>
      <c r="S151" s="16"/>
      <c r="T151" s="134"/>
      <c r="U151" s="134"/>
    </row>
    <row r="152" spans="3:21" ht="12.75">
      <c r="C152" s="91" t="s">
        <v>194</v>
      </c>
      <c r="G152" s="91"/>
      <c r="H152" s="91"/>
      <c r="I152" s="91"/>
      <c r="J152" s="91"/>
      <c r="K152" s="91"/>
      <c r="L152" s="91"/>
      <c r="M152" s="91"/>
      <c r="N152" s="91"/>
      <c r="O152" s="91"/>
      <c r="P152" s="135"/>
      <c r="Q152" s="132"/>
      <c r="R152" s="69" t="s">
        <v>154</v>
      </c>
      <c r="S152" s="96"/>
      <c r="T152" s="134"/>
      <c r="U152" s="134"/>
    </row>
    <row r="153" spans="3:24" ht="12.75" customHeight="1">
      <c r="C153" s="97" t="s">
        <v>156</v>
      </c>
      <c r="D153" s="54" t="s">
        <v>0</v>
      </c>
      <c r="E153" s="140"/>
      <c r="F153" s="7" t="s">
        <v>209</v>
      </c>
      <c r="G153" s="93" t="s">
        <v>151</v>
      </c>
      <c r="H153" s="93" t="s">
        <v>152</v>
      </c>
      <c r="I153" s="93" t="s">
        <v>210</v>
      </c>
      <c r="J153" s="93" t="s">
        <v>211</v>
      </c>
      <c r="K153" s="93" t="s">
        <v>212</v>
      </c>
      <c r="L153" s="93" t="s">
        <v>213</v>
      </c>
      <c r="M153" s="93" t="s">
        <v>214</v>
      </c>
      <c r="N153" s="93" t="s">
        <v>215</v>
      </c>
      <c r="O153" s="93" t="s">
        <v>150</v>
      </c>
      <c r="P153" s="94"/>
      <c r="Q153" s="97" t="s">
        <v>39</v>
      </c>
      <c r="R153" s="136" t="s">
        <v>161</v>
      </c>
      <c r="S153" s="125"/>
      <c r="T153" s="134"/>
      <c r="U153" s="134"/>
      <c r="X153" s="126" t="s">
        <v>195</v>
      </c>
    </row>
    <row r="154" spans="3:37" ht="12.75">
      <c r="C154" s="48"/>
      <c r="D154" s="4" t="s">
        <v>34</v>
      </c>
      <c r="E154" s="141"/>
      <c r="F154" s="128">
        <v>80</v>
      </c>
      <c r="G154" s="128">
        <f>VLOOKUP(D154,etape_2!M$56:U$61,9,FALSE)</f>
        <v>60</v>
      </c>
      <c r="H154" s="128"/>
      <c r="I154" s="128"/>
      <c r="J154" s="128"/>
      <c r="K154" s="129"/>
      <c r="L154" s="129"/>
      <c r="M154" s="129"/>
      <c r="N154" s="129"/>
      <c r="O154" s="129"/>
      <c r="P154" s="103"/>
      <c r="Q154" s="48">
        <f aca="true" t="shared" si="16" ref="Q154:Q163">SUM(F154:P154)</f>
        <v>140</v>
      </c>
      <c r="R154">
        <f aca="true" t="shared" si="17" ref="R154:R163">MIN(F154:K154)</f>
        <v>60</v>
      </c>
      <c r="S154" s="16"/>
      <c r="T154" s="134"/>
      <c r="U154" s="134"/>
      <c r="W154" s="107" t="s">
        <v>169</v>
      </c>
      <c r="X154">
        <f aca="true" t="shared" si="18" ref="X154:X164">SUM(Y154:DD154)</f>
        <v>96</v>
      </c>
      <c r="AA154">
        <v>45</v>
      </c>
      <c r="AB154">
        <v>1</v>
      </c>
      <c r="AC154">
        <v>50</v>
      </c>
      <c r="AD154">
        <v>0</v>
      </c>
      <c r="AI154">
        <v>0</v>
      </c>
      <c r="AK154">
        <v>0</v>
      </c>
    </row>
    <row r="155" spans="3:33" ht="12.75">
      <c r="C155" s="48"/>
      <c r="D155" s="4" t="s">
        <v>125</v>
      </c>
      <c r="E155" s="141"/>
      <c r="F155" s="128">
        <v>80</v>
      </c>
      <c r="G155" s="128">
        <f>VLOOKUP(D155,etape_2!M$56:U$61,9,FALSE)</f>
        <v>80</v>
      </c>
      <c r="H155" s="128"/>
      <c r="I155" s="128"/>
      <c r="J155" s="128"/>
      <c r="K155" s="129"/>
      <c r="L155" s="129"/>
      <c r="M155" s="129"/>
      <c r="N155" s="129"/>
      <c r="O155" s="129"/>
      <c r="P155" s="103"/>
      <c r="Q155" s="48">
        <f t="shared" si="16"/>
        <v>160</v>
      </c>
      <c r="R155">
        <f t="shared" si="17"/>
        <v>80</v>
      </c>
      <c r="S155" s="16"/>
      <c r="T155" s="134"/>
      <c r="U155" s="134"/>
      <c r="W155" s="113" t="s">
        <v>34</v>
      </c>
      <c r="X155">
        <f t="shared" si="18"/>
        <v>50</v>
      </c>
      <c r="AG155">
        <v>50</v>
      </c>
    </row>
    <row r="156" spans="3:38" ht="12.75">
      <c r="C156" s="48"/>
      <c r="D156" s="4" t="s">
        <v>145</v>
      </c>
      <c r="E156" s="141"/>
      <c r="F156" s="128">
        <v>80</v>
      </c>
      <c r="G156" s="128">
        <f>VLOOKUP(D156,etape_2!M$56:U$61,9,FALSE)</f>
        <v>80</v>
      </c>
      <c r="H156" s="128"/>
      <c r="I156" s="128"/>
      <c r="J156" s="128"/>
      <c r="K156" s="129"/>
      <c r="L156" s="129"/>
      <c r="M156" s="129"/>
      <c r="N156" s="129"/>
      <c r="O156" s="129"/>
      <c r="P156" s="103"/>
      <c r="Q156" s="48">
        <f t="shared" si="16"/>
        <v>160</v>
      </c>
      <c r="R156">
        <f t="shared" si="17"/>
        <v>80</v>
      </c>
      <c r="S156" s="16"/>
      <c r="T156" s="134"/>
      <c r="U156" s="134"/>
      <c r="W156" s="113" t="s">
        <v>167</v>
      </c>
      <c r="X156">
        <f t="shared" si="18"/>
        <v>50</v>
      </c>
      <c r="AL156">
        <v>50</v>
      </c>
    </row>
    <row r="157" spans="3:31" ht="12.75">
      <c r="C157" s="48"/>
      <c r="D157" s="4" t="s">
        <v>127</v>
      </c>
      <c r="E157" s="141"/>
      <c r="F157" s="128">
        <v>60</v>
      </c>
      <c r="G157" s="128">
        <f>VLOOKUP(D157,etape_2!M$56:U$61,9,FALSE)</f>
        <v>130</v>
      </c>
      <c r="H157" s="128"/>
      <c r="I157" s="128"/>
      <c r="J157" s="128"/>
      <c r="K157" s="129"/>
      <c r="L157" s="129"/>
      <c r="M157" s="129"/>
      <c r="N157" s="129"/>
      <c r="O157" s="129"/>
      <c r="P157" s="103"/>
      <c r="Q157" s="48">
        <f t="shared" si="16"/>
        <v>190</v>
      </c>
      <c r="R157">
        <f t="shared" si="17"/>
        <v>60</v>
      </c>
      <c r="S157" s="16"/>
      <c r="T157" s="134"/>
      <c r="U157" s="134"/>
      <c r="W157" s="113" t="s">
        <v>207</v>
      </c>
      <c r="X157">
        <f t="shared" si="18"/>
        <v>45</v>
      </c>
      <c r="AE157">
        <v>45</v>
      </c>
    </row>
    <row r="158" spans="3:41" ht="12.75">
      <c r="C158" s="48"/>
      <c r="D158" s="4" t="s">
        <v>137</v>
      </c>
      <c r="E158" s="141"/>
      <c r="F158" s="128">
        <v>60</v>
      </c>
      <c r="G158" s="128">
        <f>VLOOKUP(D158,etape_2!M$56:U$61,9,FALSE)</f>
        <v>60</v>
      </c>
      <c r="H158" s="128"/>
      <c r="I158" s="128"/>
      <c r="J158" s="128"/>
      <c r="K158" s="129"/>
      <c r="L158" s="129"/>
      <c r="M158" s="129"/>
      <c r="N158" s="129"/>
      <c r="O158" s="129"/>
      <c r="P158" s="103"/>
      <c r="Q158" s="48">
        <f t="shared" si="16"/>
        <v>120</v>
      </c>
      <c r="R158">
        <f t="shared" si="17"/>
        <v>60</v>
      </c>
      <c r="S158" s="16"/>
      <c r="T158" s="134"/>
      <c r="U158" s="134"/>
      <c r="W158" s="113" t="s">
        <v>179</v>
      </c>
      <c r="X158">
        <f t="shared" si="18"/>
        <v>45</v>
      </c>
      <c r="AO158">
        <v>45</v>
      </c>
    </row>
    <row r="159" spans="3:39" ht="12.75">
      <c r="C159" s="48"/>
      <c r="D159" s="4" t="s">
        <v>6</v>
      </c>
      <c r="E159" s="141"/>
      <c r="F159" s="128">
        <v>60</v>
      </c>
      <c r="G159" s="128">
        <f>VLOOKUP(D159,etape_2!M$56:U$61,9,FALSE)</f>
        <v>60</v>
      </c>
      <c r="H159" s="128"/>
      <c r="I159" s="128"/>
      <c r="J159" s="128"/>
      <c r="K159" s="129"/>
      <c r="L159" s="129"/>
      <c r="M159" s="129"/>
      <c r="N159" s="129"/>
      <c r="O159" s="129"/>
      <c r="P159" s="103"/>
      <c r="Q159" s="48">
        <f t="shared" si="16"/>
        <v>120</v>
      </c>
      <c r="R159">
        <f t="shared" si="17"/>
        <v>60</v>
      </c>
      <c r="W159" s="113" t="s">
        <v>6</v>
      </c>
      <c r="X159">
        <f t="shared" si="18"/>
        <v>40</v>
      </c>
      <c r="AM159">
        <v>40</v>
      </c>
    </row>
    <row r="160" spans="3:32" ht="12.75">
      <c r="C160" s="48"/>
      <c r="D160" s="4" t="s">
        <v>129</v>
      </c>
      <c r="E160" s="141"/>
      <c r="F160" s="128">
        <v>50</v>
      </c>
      <c r="G160" s="128">
        <v>0</v>
      </c>
      <c r="H160" s="128"/>
      <c r="I160" s="128"/>
      <c r="J160" s="128"/>
      <c r="K160" s="129"/>
      <c r="L160" s="129"/>
      <c r="M160" s="129"/>
      <c r="N160" s="129"/>
      <c r="O160" s="129"/>
      <c r="P160" s="103"/>
      <c r="Q160" s="48">
        <f t="shared" si="16"/>
        <v>50</v>
      </c>
      <c r="R160">
        <f t="shared" si="17"/>
        <v>0</v>
      </c>
      <c r="W160" s="113" t="s">
        <v>168</v>
      </c>
      <c r="X160">
        <f t="shared" si="18"/>
        <v>0</v>
      </c>
      <c r="AF160">
        <v>0</v>
      </c>
    </row>
    <row r="161" spans="3:34" ht="12.75">
      <c r="C161" s="48"/>
      <c r="D161" s="4"/>
      <c r="E161" s="141"/>
      <c r="F161" s="128"/>
      <c r="G161" s="128"/>
      <c r="H161" s="128"/>
      <c r="I161" s="128"/>
      <c r="J161" s="128"/>
      <c r="K161" s="129"/>
      <c r="L161" s="129"/>
      <c r="M161" s="129"/>
      <c r="N161" s="129"/>
      <c r="O161" s="129"/>
      <c r="P161" s="103"/>
      <c r="Q161" s="48">
        <f t="shared" si="16"/>
        <v>0</v>
      </c>
      <c r="R161">
        <f t="shared" si="17"/>
        <v>0</v>
      </c>
      <c r="W161" s="113" t="s">
        <v>176</v>
      </c>
      <c r="X161">
        <f t="shared" si="18"/>
        <v>0</v>
      </c>
      <c r="AH161">
        <v>0</v>
      </c>
    </row>
    <row r="162" spans="3:36" ht="12.75">
      <c r="C162" s="48"/>
      <c r="D162" s="4"/>
      <c r="E162" s="141"/>
      <c r="F162" s="128"/>
      <c r="G162" s="128"/>
      <c r="H162" s="128"/>
      <c r="I162" s="128"/>
      <c r="J162" s="128"/>
      <c r="K162" s="129"/>
      <c r="L162" s="129"/>
      <c r="M162" s="129"/>
      <c r="N162" s="129"/>
      <c r="O162" s="129"/>
      <c r="P162" s="103"/>
      <c r="Q162" s="48">
        <f t="shared" si="16"/>
        <v>0</v>
      </c>
      <c r="R162">
        <f t="shared" si="17"/>
        <v>0</v>
      </c>
      <c r="W162" s="113" t="s">
        <v>208</v>
      </c>
      <c r="X162">
        <f t="shared" si="18"/>
        <v>0</v>
      </c>
      <c r="AJ162">
        <v>0</v>
      </c>
    </row>
    <row r="163" spans="3:26" ht="12.75">
      <c r="C163" s="48"/>
      <c r="D163" s="4"/>
      <c r="E163" s="141"/>
      <c r="F163" s="128"/>
      <c r="G163" s="128"/>
      <c r="H163" s="128"/>
      <c r="I163" s="128"/>
      <c r="J163" s="128"/>
      <c r="K163" s="129"/>
      <c r="L163" s="129"/>
      <c r="M163" s="129"/>
      <c r="N163" s="129"/>
      <c r="O163" s="129"/>
      <c r="P163" s="103"/>
      <c r="Q163" s="48">
        <f t="shared" si="16"/>
        <v>0</v>
      </c>
      <c r="R163">
        <f t="shared" si="17"/>
        <v>0</v>
      </c>
      <c r="W163" s="113" t="s">
        <v>175</v>
      </c>
      <c r="X163">
        <f t="shared" si="18"/>
        <v>0</v>
      </c>
      <c r="Y163">
        <v>0</v>
      </c>
      <c r="Z163">
        <v>0</v>
      </c>
    </row>
    <row r="164" spans="6:24" ht="12.75">
      <c r="F164" s="91">
        <f aca="true" t="shared" si="19" ref="F164:K164">SUM(F155:F163)</f>
        <v>390</v>
      </c>
      <c r="G164" s="91">
        <f t="shared" si="19"/>
        <v>410</v>
      </c>
      <c r="H164" s="91">
        <f t="shared" si="19"/>
        <v>0</v>
      </c>
      <c r="I164" s="91">
        <f t="shared" si="19"/>
        <v>0</v>
      </c>
      <c r="J164" s="91">
        <f t="shared" si="19"/>
        <v>0</v>
      </c>
      <c r="K164" s="91">
        <f t="shared" si="19"/>
        <v>0</v>
      </c>
      <c r="L164" s="91"/>
      <c r="M164" s="91"/>
      <c r="N164" s="91"/>
      <c r="O164" s="91"/>
      <c r="W164" s="117" t="s">
        <v>165</v>
      </c>
      <c r="X164">
        <f t="shared" si="18"/>
        <v>0</v>
      </c>
    </row>
  </sheetData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70" r:id="rId2"/>
  <rowBreaks count="1" manualBreakCount="1">
    <brk id="84" min="1" max="8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zoomScale="75" zoomScaleNormal="75" workbookViewId="0" topLeftCell="A5">
      <selection activeCell="I20" sqref="I20"/>
    </sheetView>
  </sheetViews>
  <sheetFormatPr defaultColWidth="11.421875" defaultRowHeight="12.75"/>
  <cols>
    <col min="1" max="1" width="8.7109375" style="0" customWidth="1"/>
    <col min="2" max="2" width="10.28125" style="42" customWidth="1"/>
    <col min="3" max="3" width="6.7109375" style="42" customWidth="1"/>
    <col min="4" max="4" width="7.421875" style="0" customWidth="1"/>
    <col min="5" max="5" width="8.57421875" style="0" customWidth="1"/>
    <col min="6" max="6" width="10.8515625" style="0" customWidth="1"/>
    <col min="7" max="7" width="11.140625" style="0" customWidth="1"/>
    <col min="8" max="8" width="11.28125" style="0" customWidth="1"/>
    <col min="9" max="9" width="29.28125" style="0" customWidth="1"/>
    <col min="10" max="10" width="28.57421875" style="0" customWidth="1"/>
    <col min="11" max="11" width="11.00390625" style="0" customWidth="1"/>
    <col min="14" max="15" width="7.421875" style="0" customWidth="1"/>
    <col min="16" max="16" width="9.140625" style="0" customWidth="1"/>
    <col min="17" max="17" width="24.140625" style="0" customWidth="1"/>
    <col min="18" max="19" width="3.57421875" style="0" customWidth="1"/>
    <col min="20" max="23" width="3.8515625" style="0" customWidth="1"/>
    <col min="24" max="24" width="3.7109375" style="0" customWidth="1"/>
    <col min="25" max="28" width="3.8515625" style="0" customWidth="1"/>
    <col min="29" max="29" width="15.00390625" style="0" customWidth="1"/>
    <col min="30" max="30" width="5.140625" style="0" customWidth="1"/>
    <col min="31" max="31" width="5.57421875" style="0" customWidth="1"/>
    <col min="32" max="32" width="5.7109375" style="0" customWidth="1"/>
    <col min="33" max="33" width="4.57421875" style="0" customWidth="1"/>
  </cols>
  <sheetData>
    <row r="1" spans="1:10" ht="36" customHeight="1">
      <c r="A1" s="20" t="s">
        <v>67</v>
      </c>
      <c r="J1" s="20"/>
    </row>
    <row r="2" spans="1:24" ht="43.5" customHeight="1">
      <c r="A2" s="17" t="s">
        <v>70</v>
      </c>
      <c r="B2" s="38"/>
      <c r="C2" s="38"/>
      <c r="D2" s="18"/>
      <c r="E2" s="18"/>
      <c r="F2" s="18"/>
      <c r="G2" s="18"/>
      <c r="H2" s="18"/>
      <c r="I2" s="18"/>
      <c r="J2" s="18"/>
      <c r="K2" s="18"/>
      <c r="L2" s="18"/>
      <c r="M2" s="18"/>
      <c r="N2" s="12"/>
      <c r="O2" s="1"/>
      <c r="P2" s="1"/>
      <c r="Q2" s="1"/>
      <c r="R2" s="1"/>
      <c r="S2" s="1"/>
      <c r="T2" s="1"/>
      <c r="U2" s="1"/>
      <c r="V2" s="1"/>
      <c r="W2" s="1"/>
      <c r="X2" s="1"/>
    </row>
    <row r="3" spans="1:15" ht="110.25" customHeight="1">
      <c r="A3" s="8"/>
      <c r="B3" s="39"/>
      <c r="C3" s="39"/>
      <c r="D3" s="8"/>
      <c r="E3" s="8"/>
      <c r="F3" s="8"/>
      <c r="G3" s="8"/>
      <c r="H3" s="8"/>
      <c r="I3" s="8"/>
      <c r="J3" s="8"/>
      <c r="K3" s="8"/>
      <c r="L3" s="8"/>
      <c r="M3" s="8"/>
      <c r="O3" s="10"/>
    </row>
    <row r="4" spans="1:15" ht="36.75" customHeight="1">
      <c r="A4" s="79" t="s">
        <v>54</v>
      </c>
      <c r="B4" s="79"/>
      <c r="C4" s="79"/>
      <c r="D4" s="79"/>
      <c r="E4" s="79"/>
      <c r="F4" s="79"/>
      <c r="G4" s="79"/>
      <c r="H4" s="8"/>
      <c r="I4" s="8"/>
      <c r="J4" s="8"/>
      <c r="K4" s="8"/>
      <c r="L4" s="8"/>
      <c r="M4" s="8"/>
      <c r="O4" s="10"/>
    </row>
    <row r="5" spans="1:15" s="1" customFormat="1" ht="31.5" customHeight="1">
      <c r="A5" s="86" t="s">
        <v>66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45"/>
      <c r="O5" s="46"/>
    </row>
    <row r="6" spans="1:15" ht="27.75" customHeight="1">
      <c r="A6" s="85" t="s">
        <v>55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"/>
      <c r="O6" s="10"/>
    </row>
    <row r="7" spans="1:18" ht="29.25" customHeight="1">
      <c r="A7" s="8" t="s">
        <v>68</v>
      </c>
      <c r="B7" s="39"/>
      <c r="C7" s="39"/>
      <c r="D7" s="8"/>
      <c r="E7" s="8"/>
      <c r="F7" s="8"/>
      <c r="G7" s="8"/>
      <c r="H7" s="36" t="s">
        <v>69</v>
      </c>
      <c r="I7" s="36"/>
      <c r="J7" s="8"/>
      <c r="R7" s="35"/>
    </row>
    <row r="8" spans="1:15" ht="28.5" customHeight="1">
      <c r="A8" s="8" t="s">
        <v>64</v>
      </c>
      <c r="B8" s="39"/>
      <c r="C8" s="39"/>
      <c r="D8" s="8"/>
      <c r="E8" s="8"/>
      <c r="F8" s="8"/>
      <c r="G8" s="8"/>
      <c r="H8" s="8"/>
      <c r="I8" s="8"/>
      <c r="J8" s="8"/>
      <c r="K8" s="8"/>
      <c r="L8" s="8"/>
      <c r="M8" s="8"/>
      <c r="O8" s="8"/>
    </row>
    <row r="9" spans="1:15" ht="28.5" customHeight="1">
      <c r="A9" s="18" t="s">
        <v>26</v>
      </c>
      <c r="B9" s="19"/>
      <c r="C9" s="19"/>
      <c r="D9" s="19"/>
      <c r="E9" s="19"/>
      <c r="F9" s="19"/>
      <c r="G9" s="19"/>
      <c r="H9" s="8"/>
      <c r="I9" s="8"/>
      <c r="J9" s="8"/>
      <c r="K9" s="8"/>
      <c r="L9" s="8"/>
      <c r="M9" s="8"/>
      <c r="O9" s="8"/>
    </row>
    <row r="10" spans="1:11" ht="21.75" customHeight="1">
      <c r="A10" s="57"/>
      <c r="C10"/>
      <c r="E10" s="87" t="s">
        <v>5</v>
      </c>
      <c r="F10" s="84"/>
      <c r="G10" s="84"/>
      <c r="H10" s="56"/>
      <c r="I10" s="22" t="s">
        <v>16</v>
      </c>
      <c r="J10" s="19"/>
      <c r="K10" s="19"/>
    </row>
    <row r="11" spans="1:26" s="2" customFormat="1" ht="43.5" customHeight="1">
      <c r="A11" s="5" t="s">
        <v>15</v>
      </c>
      <c r="B11" s="40" t="s">
        <v>56</v>
      </c>
      <c r="C11" s="6" t="s">
        <v>4</v>
      </c>
      <c r="D11" s="33" t="s">
        <v>27</v>
      </c>
      <c r="E11" s="13" t="s">
        <v>1</v>
      </c>
      <c r="F11" s="14" t="s">
        <v>2</v>
      </c>
      <c r="G11" s="15" t="s">
        <v>3</v>
      </c>
      <c r="H11" s="70" t="s">
        <v>65</v>
      </c>
      <c r="I11" s="5" t="s">
        <v>30</v>
      </c>
      <c r="J11" s="5" t="s">
        <v>0</v>
      </c>
      <c r="K11" s="58" t="s">
        <v>57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</row>
    <row r="12" spans="1:11" ht="12.75">
      <c r="A12" s="7">
        <v>1</v>
      </c>
      <c r="B12" s="71" t="s">
        <v>71</v>
      </c>
      <c r="C12" s="4">
        <v>65</v>
      </c>
      <c r="D12" s="47"/>
      <c r="E12" s="47">
        <v>1</v>
      </c>
      <c r="F12" s="47"/>
      <c r="G12" s="47"/>
      <c r="H12" s="47"/>
      <c r="I12" s="4" t="s">
        <v>31</v>
      </c>
      <c r="J12" s="4" t="s">
        <v>32</v>
      </c>
      <c r="K12" s="4">
        <v>1</v>
      </c>
    </row>
    <row r="13" spans="1:11" ht="12.75">
      <c r="A13" s="7">
        <v>2</v>
      </c>
      <c r="B13" s="71" t="s">
        <v>72</v>
      </c>
      <c r="C13" s="4">
        <v>64</v>
      </c>
      <c r="D13" s="47">
        <v>1</v>
      </c>
      <c r="E13" s="47"/>
      <c r="F13" s="47"/>
      <c r="G13" s="47"/>
      <c r="H13" s="47">
        <v>1</v>
      </c>
      <c r="I13" s="4" t="s">
        <v>14</v>
      </c>
      <c r="J13" s="4" t="s">
        <v>125</v>
      </c>
      <c r="K13" s="4">
        <v>1</v>
      </c>
    </row>
    <row r="14" spans="1:11" ht="12.75">
      <c r="A14" s="7">
        <v>3</v>
      </c>
      <c r="B14" s="71" t="s">
        <v>73</v>
      </c>
      <c r="C14" s="4">
        <v>64</v>
      </c>
      <c r="D14" s="47"/>
      <c r="E14" s="47">
        <v>2</v>
      </c>
      <c r="F14" s="47"/>
      <c r="G14" s="47"/>
      <c r="H14" s="47"/>
      <c r="I14" s="4" t="s">
        <v>7</v>
      </c>
      <c r="J14" s="4" t="s">
        <v>6</v>
      </c>
      <c r="K14" s="4">
        <v>1</v>
      </c>
    </row>
    <row r="15" spans="1:11" ht="12.75">
      <c r="A15" s="7">
        <v>4</v>
      </c>
      <c r="B15" s="71" t="s">
        <v>74</v>
      </c>
      <c r="C15" s="4">
        <v>65</v>
      </c>
      <c r="D15" s="47">
        <v>2</v>
      </c>
      <c r="E15" s="47"/>
      <c r="F15" s="47"/>
      <c r="G15" s="47"/>
      <c r="H15" s="47"/>
      <c r="I15" s="4" t="s">
        <v>107</v>
      </c>
      <c r="J15" s="4" t="s">
        <v>126</v>
      </c>
      <c r="K15" s="4">
        <v>1</v>
      </c>
    </row>
    <row r="16" spans="1:11" ht="12.75">
      <c r="A16" s="7">
        <v>5</v>
      </c>
      <c r="B16" s="71" t="s">
        <v>75</v>
      </c>
      <c r="C16" s="4">
        <v>64</v>
      </c>
      <c r="D16" s="47"/>
      <c r="E16" s="47"/>
      <c r="F16" s="47"/>
      <c r="G16" s="47">
        <v>1</v>
      </c>
      <c r="H16" s="47">
        <v>2</v>
      </c>
      <c r="I16" s="4" t="s">
        <v>42</v>
      </c>
      <c r="J16" s="4" t="s">
        <v>127</v>
      </c>
      <c r="K16" s="4">
        <v>1</v>
      </c>
    </row>
    <row r="17" spans="1:11" ht="12.75">
      <c r="A17" s="7">
        <v>6</v>
      </c>
      <c r="B17" s="71" t="s">
        <v>76</v>
      </c>
      <c r="C17" s="4">
        <v>64</v>
      </c>
      <c r="D17" s="47"/>
      <c r="E17" s="47"/>
      <c r="F17" s="47">
        <v>1</v>
      </c>
      <c r="G17" s="47"/>
      <c r="H17" s="47"/>
      <c r="I17" s="4" t="s">
        <v>172</v>
      </c>
      <c r="J17" s="4" t="s">
        <v>34</v>
      </c>
      <c r="K17" s="4">
        <v>1</v>
      </c>
    </row>
    <row r="18" spans="1:11" ht="12.75">
      <c r="A18" s="7">
        <v>7</v>
      </c>
      <c r="B18" s="71" t="s">
        <v>77</v>
      </c>
      <c r="C18" s="4">
        <v>64</v>
      </c>
      <c r="D18" s="47"/>
      <c r="E18" s="47"/>
      <c r="F18" s="47">
        <v>2</v>
      </c>
      <c r="G18" s="47"/>
      <c r="H18" s="47">
        <v>3</v>
      </c>
      <c r="I18" s="4" t="s">
        <v>24</v>
      </c>
      <c r="J18" s="4" t="s">
        <v>127</v>
      </c>
      <c r="K18" s="4">
        <v>1</v>
      </c>
    </row>
    <row r="19" spans="1:11" ht="12.75">
      <c r="A19" s="7">
        <v>8</v>
      </c>
      <c r="B19" s="71" t="s">
        <v>78</v>
      </c>
      <c r="C19" s="4">
        <v>64</v>
      </c>
      <c r="D19" s="47">
        <v>3</v>
      </c>
      <c r="E19" s="47"/>
      <c r="F19" s="47"/>
      <c r="G19" s="47"/>
      <c r="H19" s="47"/>
      <c r="I19" s="4" t="s">
        <v>224</v>
      </c>
      <c r="J19" s="4" t="s">
        <v>128</v>
      </c>
      <c r="K19" s="4">
        <v>1</v>
      </c>
    </row>
    <row r="20" spans="1:11" ht="12.75">
      <c r="A20" s="7">
        <v>9</v>
      </c>
      <c r="B20" s="71" t="s">
        <v>79</v>
      </c>
      <c r="C20" s="4">
        <v>64</v>
      </c>
      <c r="D20" s="47">
        <v>4</v>
      </c>
      <c r="E20" s="47"/>
      <c r="F20" s="47"/>
      <c r="G20" s="47"/>
      <c r="H20" s="47">
        <v>4</v>
      </c>
      <c r="I20" s="4" t="s">
        <v>108</v>
      </c>
      <c r="J20" s="4" t="s">
        <v>129</v>
      </c>
      <c r="K20" s="4">
        <v>1</v>
      </c>
    </row>
    <row r="21" spans="1:11" ht="12.75">
      <c r="A21" s="7">
        <v>10</v>
      </c>
      <c r="B21" s="71" t="s">
        <v>80</v>
      </c>
      <c r="C21" s="4">
        <v>64</v>
      </c>
      <c r="D21" s="47"/>
      <c r="E21" s="47"/>
      <c r="F21" s="47"/>
      <c r="G21" s="47">
        <v>2</v>
      </c>
      <c r="H21" s="47"/>
      <c r="I21" s="4" t="s">
        <v>109</v>
      </c>
      <c r="J21" s="4" t="s">
        <v>45</v>
      </c>
      <c r="K21" s="4">
        <v>1</v>
      </c>
    </row>
    <row r="22" spans="1:11" ht="12.75">
      <c r="A22" s="7">
        <v>11</v>
      </c>
      <c r="B22" s="71" t="s">
        <v>81</v>
      </c>
      <c r="C22" s="4">
        <v>87</v>
      </c>
      <c r="D22" s="47">
        <v>5</v>
      </c>
      <c r="E22" s="47"/>
      <c r="F22" s="47"/>
      <c r="G22" s="47"/>
      <c r="H22" s="47"/>
      <c r="I22" s="4" t="s">
        <v>110</v>
      </c>
      <c r="J22" s="4" t="s">
        <v>131</v>
      </c>
      <c r="K22" s="4">
        <v>1</v>
      </c>
    </row>
    <row r="23" spans="1:11" ht="12.75">
      <c r="A23" s="7">
        <v>12</v>
      </c>
      <c r="B23" s="71" t="s">
        <v>82</v>
      </c>
      <c r="C23" s="4">
        <v>64</v>
      </c>
      <c r="D23" s="47"/>
      <c r="E23" s="47"/>
      <c r="F23" s="47"/>
      <c r="G23" s="47">
        <v>3</v>
      </c>
      <c r="H23" s="47">
        <v>5</v>
      </c>
      <c r="I23" s="4" t="s">
        <v>12</v>
      </c>
      <c r="J23" s="4" t="s">
        <v>127</v>
      </c>
      <c r="K23" s="4">
        <v>1</v>
      </c>
    </row>
    <row r="24" spans="1:11" ht="12.75">
      <c r="A24" s="7">
        <v>13</v>
      </c>
      <c r="B24" s="71" t="s">
        <v>83</v>
      </c>
      <c r="C24" s="4">
        <v>64</v>
      </c>
      <c r="D24" s="47"/>
      <c r="E24" s="47"/>
      <c r="F24" s="47">
        <v>3</v>
      </c>
      <c r="G24" s="47"/>
      <c r="H24" s="47"/>
      <c r="I24" s="4" t="s">
        <v>8</v>
      </c>
      <c r="J24" s="4" t="s">
        <v>51</v>
      </c>
      <c r="K24" s="4">
        <v>1</v>
      </c>
    </row>
    <row r="25" spans="1:11" ht="12.75">
      <c r="A25" s="7">
        <v>14</v>
      </c>
      <c r="B25" s="71" t="s">
        <v>84</v>
      </c>
      <c r="C25" s="4">
        <v>64</v>
      </c>
      <c r="D25" s="47">
        <v>6</v>
      </c>
      <c r="E25" s="47"/>
      <c r="F25" s="47"/>
      <c r="G25" s="47"/>
      <c r="H25" s="47"/>
      <c r="I25" s="4" t="s">
        <v>111</v>
      </c>
      <c r="J25" s="4" t="s">
        <v>130</v>
      </c>
      <c r="K25" s="4">
        <v>1</v>
      </c>
    </row>
    <row r="26" spans="1:11" ht="12.75">
      <c r="A26" s="7">
        <v>15</v>
      </c>
      <c r="B26" s="71" t="s">
        <v>85</v>
      </c>
      <c r="C26" s="4">
        <v>65</v>
      </c>
      <c r="D26" s="47"/>
      <c r="E26" s="47"/>
      <c r="F26" s="47"/>
      <c r="G26" s="47">
        <v>4</v>
      </c>
      <c r="H26" s="47"/>
      <c r="I26" s="4" t="s">
        <v>112</v>
      </c>
      <c r="J26" s="4" t="s">
        <v>132</v>
      </c>
      <c r="K26" s="4">
        <v>1</v>
      </c>
    </row>
    <row r="27" spans="1:11" ht="12.75">
      <c r="A27" s="7">
        <v>16</v>
      </c>
      <c r="B27" s="71" t="s">
        <v>86</v>
      </c>
      <c r="C27" s="4">
        <v>64</v>
      </c>
      <c r="D27" s="47"/>
      <c r="E27" s="47"/>
      <c r="F27" s="47">
        <v>4</v>
      </c>
      <c r="G27" s="47"/>
      <c r="H27" s="47"/>
      <c r="I27" s="4" t="s">
        <v>36</v>
      </c>
      <c r="J27" s="4" t="s">
        <v>49</v>
      </c>
      <c r="K27" s="4">
        <v>1</v>
      </c>
    </row>
    <row r="28" spans="1:11" ht="12.75">
      <c r="A28" s="7">
        <v>17</v>
      </c>
      <c r="B28" s="71" t="s">
        <v>87</v>
      </c>
      <c r="C28" s="4">
        <v>64</v>
      </c>
      <c r="D28" s="47"/>
      <c r="E28" s="47"/>
      <c r="F28" s="47">
        <v>5</v>
      </c>
      <c r="G28" s="47"/>
      <c r="H28" s="47"/>
      <c r="I28" s="4" t="s">
        <v>13</v>
      </c>
      <c r="J28" s="4" t="s">
        <v>125</v>
      </c>
      <c r="K28" s="4">
        <v>1</v>
      </c>
    </row>
    <row r="29" spans="1:11" ht="12.75">
      <c r="A29" s="7">
        <v>18</v>
      </c>
      <c r="B29" s="71" t="s">
        <v>88</v>
      </c>
      <c r="C29" s="4">
        <v>65</v>
      </c>
      <c r="D29" s="47"/>
      <c r="E29" s="47"/>
      <c r="F29" s="47">
        <v>6</v>
      </c>
      <c r="G29" s="47"/>
      <c r="H29" s="47"/>
      <c r="I29" s="4" t="s">
        <v>61</v>
      </c>
      <c r="J29" s="4" t="s">
        <v>133</v>
      </c>
      <c r="K29" s="4">
        <v>1</v>
      </c>
    </row>
    <row r="30" spans="1:11" ht="12.75">
      <c r="A30" s="7">
        <v>19</v>
      </c>
      <c r="B30" s="71" t="s">
        <v>89</v>
      </c>
      <c r="C30" s="4">
        <v>64</v>
      </c>
      <c r="D30" s="47"/>
      <c r="E30" s="47"/>
      <c r="F30" s="47"/>
      <c r="G30" s="47">
        <v>5</v>
      </c>
      <c r="H30" s="47"/>
      <c r="I30" s="4" t="s">
        <v>43</v>
      </c>
      <c r="J30" s="4" t="s">
        <v>127</v>
      </c>
      <c r="K30" s="4">
        <v>1</v>
      </c>
    </row>
    <row r="31" spans="1:11" ht="12.75">
      <c r="A31" s="7">
        <v>20</v>
      </c>
      <c r="B31" s="71" t="s">
        <v>90</v>
      </c>
      <c r="C31" s="4">
        <v>65</v>
      </c>
      <c r="D31" s="47">
        <v>7</v>
      </c>
      <c r="E31" s="47"/>
      <c r="F31" s="47"/>
      <c r="G31" s="47"/>
      <c r="H31" s="47"/>
      <c r="I31" s="4" t="s">
        <v>113</v>
      </c>
      <c r="J31" s="4" t="s">
        <v>126</v>
      </c>
      <c r="K31" s="4">
        <v>1</v>
      </c>
    </row>
    <row r="32" spans="1:11" ht="12.75">
      <c r="A32" s="7">
        <v>21</v>
      </c>
      <c r="B32" s="71" t="s">
        <v>91</v>
      </c>
      <c r="C32" s="4">
        <v>64</v>
      </c>
      <c r="D32" s="47"/>
      <c r="E32" s="47"/>
      <c r="F32" s="60"/>
      <c r="G32" s="47">
        <v>6</v>
      </c>
      <c r="H32" s="47"/>
      <c r="I32" s="4" t="s">
        <v>10</v>
      </c>
      <c r="J32" s="4" t="s">
        <v>37</v>
      </c>
      <c r="K32" s="4">
        <v>1</v>
      </c>
    </row>
    <row r="33" spans="1:22" ht="12.75">
      <c r="A33" s="7">
        <v>22</v>
      </c>
      <c r="B33" s="71" t="s">
        <v>92</v>
      </c>
      <c r="C33" s="4">
        <v>64</v>
      </c>
      <c r="D33" s="47"/>
      <c r="E33" s="47"/>
      <c r="F33" s="47"/>
      <c r="G33" s="47">
        <v>7</v>
      </c>
      <c r="H33" s="47"/>
      <c r="I33" s="4" t="s">
        <v>11</v>
      </c>
      <c r="J33" s="4" t="s">
        <v>37</v>
      </c>
      <c r="K33" s="4">
        <v>1</v>
      </c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2.75">
      <c r="A34" s="7">
        <v>23</v>
      </c>
      <c r="B34" s="71" t="s">
        <v>93</v>
      </c>
      <c r="C34" s="4">
        <v>32</v>
      </c>
      <c r="D34" s="47"/>
      <c r="E34" s="47"/>
      <c r="F34" s="47"/>
      <c r="G34" s="47">
        <v>8</v>
      </c>
      <c r="H34" s="47"/>
      <c r="I34" s="4" t="s">
        <v>123</v>
      </c>
      <c r="J34" s="4" t="s">
        <v>44</v>
      </c>
      <c r="K34" s="4">
        <v>1</v>
      </c>
      <c r="M34" s="21"/>
      <c r="N34" s="1"/>
      <c r="O34" s="1"/>
      <c r="P34" s="1"/>
      <c r="Q34" s="1"/>
      <c r="R34" s="1"/>
      <c r="S34" s="1"/>
      <c r="T34" s="1"/>
      <c r="U34" s="1"/>
      <c r="V34" s="1"/>
    </row>
    <row r="35" spans="1:22" ht="12.75">
      <c r="A35" s="7">
        <v>24</v>
      </c>
      <c r="B35" s="71" t="s">
        <v>94</v>
      </c>
      <c r="C35" s="4">
        <v>64</v>
      </c>
      <c r="D35" s="47">
        <v>8</v>
      </c>
      <c r="E35" s="47"/>
      <c r="F35" s="47"/>
      <c r="G35" s="47"/>
      <c r="H35" s="47"/>
      <c r="I35" s="4" t="s">
        <v>9</v>
      </c>
      <c r="J35" s="4" t="s">
        <v>125</v>
      </c>
      <c r="K35" s="4">
        <v>1</v>
      </c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2.75">
      <c r="A36" s="7">
        <v>25</v>
      </c>
      <c r="B36" s="71" t="s">
        <v>95</v>
      </c>
      <c r="C36" s="4">
        <v>40</v>
      </c>
      <c r="D36" s="47"/>
      <c r="E36" s="47">
        <v>3</v>
      </c>
      <c r="F36" s="47"/>
      <c r="G36" s="47"/>
      <c r="H36" s="47"/>
      <c r="I36" s="4" t="s">
        <v>52</v>
      </c>
      <c r="J36" s="4" t="s">
        <v>20</v>
      </c>
      <c r="K36" s="4">
        <v>1</v>
      </c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2.75">
      <c r="A37" s="7">
        <v>26</v>
      </c>
      <c r="B37" s="71" t="s">
        <v>96</v>
      </c>
      <c r="C37" s="4" t="s">
        <v>124</v>
      </c>
      <c r="D37" s="47">
        <v>9</v>
      </c>
      <c r="E37" s="47"/>
      <c r="F37" s="47"/>
      <c r="G37" s="47"/>
      <c r="H37" s="47"/>
      <c r="I37" s="4" t="s">
        <v>114</v>
      </c>
      <c r="J37" s="4" t="s">
        <v>134</v>
      </c>
      <c r="K37" s="4">
        <v>1</v>
      </c>
      <c r="N37" s="1"/>
      <c r="O37" s="1"/>
      <c r="P37" s="1"/>
      <c r="Q37" s="1"/>
      <c r="R37" s="1"/>
      <c r="S37" s="1"/>
      <c r="T37" s="1"/>
      <c r="U37" s="1"/>
      <c r="V37" s="1"/>
    </row>
    <row r="38" spans="1:22" ht="12.75">
      <c r="A38" s="7">
        <v>27</v>
      </c>
      <c r="B38" s="71" t="s">
        <v>97</v>
      </c>
      <c r="C38" s="4">
        <v>64</v>
      </c>
      <c r="D38" s="47">
        <v>10</v>
      </c>
      <c r="E38" s="47"/>
      <c r="F38" s="47"/>
      <c r="G38" s="47"/>
      <c r="H38" s="47"/>
      <c r="I38" s="4" t="s">
        <v>115</v>
      </c>
      <c r="J38" s="4" t="s">
        <v>130</v>
      </c>
      <c r="K38" s="4">
        <v>1</v>
      </c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2.75">
      <c r="A39" s="7">
        <v>28</v>
      </c>
      <c r="B39" s="71" t="s">
        <v>98</v>
      </c>
      <c r="C39" s="4">
        <v>64</v>
      </c>
      <c r="D39" s="47"/>
      <c r="E39" s="47"/>
      <c r="F39" s="47"/>
      <c r="G39" s="47">
        <v>9</v>
      </c>
      <c r="H39" s="47">
        <v>6</v>
      </c>
      <c r="I39" s="4" t="s">
        <v>116</v>
      </c>
      <c r="J39" s="4" t="s">
        <v>135</v>
      </c>
      <c r="K39" s="4">
        <v>1</v>
      </c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2.75">
      <c r="A40" s="7">
        <v>29</v>
      </c>
      <c r="B40" s="71" t="s">
        <v>99</v>
      </c>
      <c r="C40" s="4">
        <v>65</v>
      </c>
      <c r="D40" s="47"/>
      <c r="E40" s="47"/>
      <c r="F40" s="47"/>
      <c r="G40" s="47">
        <v>10</v>
      </c>
      <c r="H40" s="47"/>
      <c r="I40" s="4" t="s">
        <v>23</v>
      </c>
      <c r="J40" s="4" t="s">
        <v>33</v>
      </c>
      <c r="K40" s="4">
        <v>1</v>
      </c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2.75">
      <c r="A41" s="7">
        <v>30</v>
      </c>
      <c r="B41" s="71" t="s">
        <v>100</v>
      </c>
      <c r="C41" s="4">
        <v>64</v>
      </c>
      <c r="D41" s="47"/>
      <c r="E41" s="47"/>
      <c r="F41" s="47"/>
      <c r="G41" s="47">
        <v>11</v>
      </c>
      <c r="H41" s="47"/>
      <c r="I41" s="4" t="s">
        <v>117</v>
      </c>
      <c r="J41" s="4" t="s">
        <v>136</v>
      </c>
      <c r="K41" s="4">
        <v>1</v>
      </c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2.75">
      <c r="A42" s="7">
        <v>31</v>
      </c>
      <c r="B42" s="71" t="s">
        <v>101</v>
      </c>
      <c r="C42" s="4">
        <v>32</v>
      </c>
      <c r="D42" s="47"/>
      <c r="E42" s="47"/>
      <c r="F42" s="47"/>
      <c r="G42" s="47">
        <v>12</v>
      </c>
      <c r="H42" s="47"/>
      <c r="I42" s="4" t="s">
        <v>118</v>
      </c>
      <c r="J42" s="4" t="s">
        <v>44</v>
      </c>
      <c r="K42" s="4">
        <v>1</v>
      </c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2.75">
      <c r="A43" s="7">
        <v>32</v>
      </c>
      <c r="B43" s="71" t="s">
        <v>102</v>
      </c>
      <c r="C43" s="4">
        <v>40</v>
      </c>
      <c r="D43" s="47"/>
      <c r="E43" s="47">
        <v>4</v>
      </c>
      <c r="F43" s="47"/>
      <c r="G43" s="47"/>
      <c r="H43" s="47"/>
      <c r="I43" s="4" t="s">
        <v>21</v>
      </c>
      <c r="J43" s="4" t="s">
        <v>20</v>
      </c>
      <c r="K43" s="4">
        <v>1</v>
      </c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2.75">
      <c r="A44" s="7">
        <v>33</v>
      </c>
      <c r="B44" s="71" t="s">
        <v>103</v>
      </c>
      <c r="C44" s="4">
        <v>40</v>
      </c>
      <c r="D44" s="47"/>
      <c r="E44" s="47"/>
      <c r="F44" s="47"/>
      <c r="G44" s="47">
        <v>13</v>
      </c>
      <c r="H44" s="47"/>
      <c r="I44" s="4" t="s">
        <v>119</v>
      </c>
      <c r="J44" s="4" t="s">
        <v>63</v>
      </c>
      <c r="K44" s="4">
        <v>1</v>
      </c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2.75">
      <c r="A45" s="7">
        <v>34</v>
      </c>
      <c r="B45" s="71" t="s">
        <v>104</v>
      </c>
      <c r="C45" s="4">
        <v>64</v>
      </c>
      <c r="D45" s="47"/>
      <c r="E45" s="47"/>
      <c r="F45" s="47"/>
      <c r="G45" s="47">
        <v>14</v>
      </c>
      <c r="H45" s="47"/>
      <c r="I45" s="4" t="s">
        <v>120</v>
      </c>
      <c r="J45" s="4" t="s">
        <v>137</v>
      </c>
      <c r="K45" s="4">
        <v>1</v>
      </c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2.75">
      <c r="A46" s="7">
        <v>35</v>
      </c>
      <c r="B46" s="71" t="s">
        <v>105</v>
      </c>
      <c r="C46" s="4">
        <v>65</v>
      </c>
      <c r="D46" s="47"/>
      <c r="E46" s="47"/>
      <c r="F46" s="47"/>
      <c r="G46" s="47">
        <v>15</v>
      </c>
      <c r="H46" s="47"/>
      <c r="I46" s="4" t="s">
        <v>121</v>
      </c>
      <c r="J46" s="4" t="s">
        <v>132</v>
      </c>
      <c r="K46" s="4">
        <v>1</v>
      </c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2.75">
      <c r="A47" s="7">
        <v>36</v>
      </c>
      <c r="B47" s="71" t="s">
        <v>124</v>
      </c>
      <c r="C47" s="4">
        <v>64</v>
      </c>
      <c r="D47" s="47"/>
      <c r="E47" s="47"/>
      <c r="F47" s="47"/>
      <c r="G47" s="47">
        <v>16</v>
      </c>
      <c r="H47" s="47"/>
      <c r="I47" s="4" t="s">
        <v>22</v>
      </c>
      <c r="J47" s="4" t="s">
        <v>6</v>
      </c>
      <c r="K47" s="4">
        <v>1</v>
      </c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2.75">
      <c r="A48" s="7">
        <v>37</v>
      </c>
      <c r="B48" s="71" t="s">
        <v>124</v>
      </c>
      <c r="C48" s="4">
        <v>40</v>
      </c>
      <c r="D48" s="47"/>
      <c r="E48" s="47"/>
      <c r="F48" s="47"/>
      <c r="G48" s="47">
        <v>17</v>
      </c>
      <c r="H48" s="47"/>
      <c r="I48" s="4" t="s">
        <v>122</v>
      </c>
      <c r="J48" s="4" t="s">
        <v>20</v>
      </c>
      <c r="K48" s="4">
        <v>1</v>
      </c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2.75">
      <c r="A49" s="7">
        <v>38</v>
      </c>
      <c r="B49" s="71" t="s">
        <v>124</v>
      </c>
      <c r="C49" s="4">
        <v>64</v>
      </c>
      <c r="D49" s="47"/>
      <c r="E49" s="47">
        <v>5</v>
      </c>
      <c r="F49" s="47"/>
      <c r="G49" s="47"/>
      <c r="H49" s="47"/>
      <c r="I49" s="4" t="s">
        <v>19</v>
      </c>
      <c r="J49" s="4" t="s">
        <v>125</v>
      </c>
      <c r="K49" s="4">
        <v>1</v>
      </c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13" ht="12.75">
      <c r="A50" s="2"/>
      <c r="B50" s="43"/>
      <c r="C50" s="43"/>
      <c r="D50" s="2"/>
      <c r="E50" s="3"/>
      <c r="F50" s="3"/>
      <c r="M50" s="3"/>
    </row>
    <row r="51" spans="1:14" ht="26.25">
      <c r="A51" s="27" t="s">
        <v>106</v>
      </c>
      <c r="B51" s="41"/>
      <c r="C51" s="41"/>
      <c r="D51" s="28"/>
      <c r="E51" s="28"/>
      <c r="F51" s="28"/>
      <c r="G51" s="28"/>
      <c r="H51" s="28"/>
      <c r="I51" s="28"/>
      <c r="J51" s="28"/>
      <c r="K51" s="29"/>
      <c r="L51" s="74"/>
      <c r="M51" s="25"/>
      <c r="N51" s="16"/>
    </row>
    <row r="52" spans="1:14" ht="12.75">
      <c r="A52" s="16"/>
      <c r="B52" s="44"/>
      <c r="C52" s="44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</row>
    <row r="53" spans="1:19" ht="38.25" customHeight="1">
      <c r="A53" s="80" t="s">
        <v>54</v>
      </c>
      <c r="B53" s="81"/>
      <c r="C53" s="81"/>
      <c r="D53" s="81"/>
      <c r="E53" s="81"/>
      <c r="F53" s="81"/>
      <c r="G53" s="82"/>
      <c r="H53" s="26"/>
      <c r="I53" s="26"/>
      <c r="J53" s="26"/>
      <c r="K53" s="26"/>
      <c r="Q53" s="1"/>
      <c r="R53" s="1"/>
      <c r="S53" s="1"/>
    </row>
    <row r="54" spans="1:15" ht="18">
      <c r="A54" s="9"/>
      <c r="B54" s="39"/>
      <c r="C54" s="39"/>
      <c r="D54" s="9"/>
      <c r="E54" s="9"/>
      <c r="F54" s="9"/>
      <c r="G54" s="9"/>
      <c r="H54" s="9"/>
      <c r="I54" s="9"/>
      <c r="J54" s="8"/>
      <c r="K54" s="9"/>
      <c r="O54" s="23"/>
    </row>
    <row r="55" spans="1:13" ht="20.25">
      <c r="A55" s="30" t="s">
        <v>28</v>
      </c>
      <c r="B55" s="31"/>
      <c r="C55" s="61"/>
      <c r="D55" s="34"/>
      <c r="E55" s="31"/>
      <c r="F55" s="34"/>
      <c r="M55" s="10"/>
    </row>
    <row r="56" spans="1:11" ht="18">
      <c r="A56" s="8"/>
      <c r="C56"/>
      <c r="D56" s="11"/>
      <c r="E56" s="83"/>
      <c r="F56" s="84"/>
      <c r="G56" s="84"/>
      <c r="H56" s="84"/>
      <c r="I56" s="24" t="s">
        <v>16</v>
      </c>
      <c r="J56" s="32"/>
      <c r="K56" s="62"/>
    </row>
    <row r="57" spans="1:12" ht="38.25" customHeight="1">
      <c r="A57" s="5" t="s">
        <v>15</v>
      </c>
      <c r="B57" s="40" t="s">
        <v>56</v>
      </c>
      <c r="C57" s="6" t="s">
        <v>4</v>
      </c>
      <c r="D57" s="73"/>
      <c r="E57" s="14" t="s">
        <v>17</v>
      </c>
      <c r="F57" s="15" t="s">
        <v>18</v>
      </c>
      <c r="G57" s="13" t="s">
        <v>58</v>
      </c>
      <c r="H57" s="73"/>
      <c r="I57" s="5" t="s">
        <v>30</v>
      </c>
      <c r="J57" s="5" t="s">
        <v>0</v>
      </c>
      <c r="K57" s="58" t="s">
        <v>57</v>
      </c>
      <c r="L57" s="2"/>
    </row>
    <row r="58" spans="1:11" ht="12.75">
      <c r="A58" s="7" t="s">
        <v>25</v>
      </c>
      <c r="B58" s="59"/>
      <c r="C58" s="37"/>
      <c r="D58" s="37"/>
      <c r="E58" s="37"/>
      <c r="F58" s="37"/>
      <c r="G58" s="37"/>
      <c r="H58" s="37"/>
      <c r="I58" s="37"/>
      <c r="J58" s="37"/>
      <c r="K58" s="37"/>
    </row>
    <row r="59" spans="1:11" ht="12.75">
      <c r="A59" s="7">
        <v>1</v>
      </c>
      <c r="B59" s="59" t="s">
        <v>138</v>
      </c>
      <c r="C59" s="4">
        <v>64</v>
      </c>
      <c r="D59" s="49"/>
      <c r="E59" s="48">
        <v>1</v>
      </c>
      <c r="F59" s="48"/>
      <c r="G59" s="48"/>
      <c r="H59" s="49"/>
      <c r="I59" s="4" t="s">
        <v>62</v>
      </c>
      <c r="J59" s="4" t="s">
        <v>34</v>
      </c>
      <c r="K59" s="4">
        <v>1</v>
      </c>
    </row>
    <row r="60" spans="1:11" ht="12.75">
      <c r="A60" s="7">
        <v>2</v>
      </c>
      <c r="B60" s="59" t="s">
        <v>139</v>
      </c>
      <c r="C60" s="4">
        <v>64</v>
      </c>
      <c r="D60" s="49"/>
      <c r="E60" s="48">
        <v>2</v>
      </c>
      <c r="F60" s="48"/>
      <c r="G60" s="48"/>
      <c r="H60" s="49"/>
      <c r="I60" s="4" t="s">
        <v>46</v>
      </c>
      <c r="J60" s="4" t="s">
        <v>127</v>
      </c>
      <c r="K60" s="4">
        <v>1</v>
      </c>
    </row>
    <row r="61" spans="1:11" ht="12.75">
      <c r="A61" s="7" t="s">
        <v>41</v>
      </c>
      <c r="B61" s="55"/>
      <c r="C61" s="49"/>
      <c r="D61" s="49"/>
      <c r="E61" s="49"/>
      <c r="F61" s="37"/>
      <c r="G61" s="37"/>
      <c r="H61" s="37"/>
      <c r="I61" s="37"/>
      <c r="J61" s="72"/>
      <c r="K61" s="37"/>
    </row>
    <row r="62" spans="1:11" ht="12.75">
      <c r="A62" s="7">
        <v>1</v>
      </c>
      <c r="B62" s="59" t="s">
        <v>142</v>
      </c>
      <c r="C62" s="4">
        <v>64</v>
      </c>
      <c r="D62" s="49"/>
      <c r="E62" s="48"/>
      <c r="F62" s="48">
        <v>1</v>
      </c>
      <c r="G62" s="48"/>
      <c r="H62" s="49"/>
      <c r="I62" s="4" t="s">
        <v>50</v>
      </c>
      <c r="J62" s="4" t="s">
        <v>125</v>
      </c>
      <c r="K62" s="4">
        <v>1</v>
      </c>
    </row>
    <row r="63" spans="1:11" ht="12.75">
      <c r="A63" s="7">
        <v>2</v>
      </c>
      <c r="B63" s="59" t="s">
        <v>143</v>
      </c>
      <c r="C63" s="4">
        <v>64</v>
      </c>
      <c r="D63" s="49"/>
      <c r="E63" s="48"/>
      <c r="F63" s="48">
        <v>2</v>
      </c>
      <c r="G63" s="48"/>
      <c r="H63" s="49"/>
      <c r="I63" s="4" t="s">
        <v>140</v>
      </c>
      <c r="J63" s="4" t="s">
        <v>137</v>
      </c>
      <c r="K63" s="4">
        <v>1</v>
      </c>
    </row>
    <row r="64" spans="1:11" ht="12.75">
      <c r="A64" s="7">
        <v>3</v>
      </c>
      <c r="B64" s="59" t="s">
        <v>144</v>
      </c>
      <c r="C64" s="4">
        <v>64</v>
      </c>
      <c r="D64" s="49"/>
      <c r="E64" s="48"/>
      <c r="F64" s="48">
        <v>3</v>
      </c>
      <c r="G64" s="48"/>
      <c r="H64" s="49"/>
      <c r="I64" s="4" t="s">
        <v>141</v>
      </c>
      <c r="J64" s="4" t="s">
        <v>129</v>
      </c>
      <c r="K64" s="4">
        <v>1</v>
      </c>
    </row>
    <row r="65" spans="1:11" ht="13.5" customHeight="1">
      <c r="A65" s="7" t="s">
        <v>29</v>
      </c>
      <c r="B65" s="59"/>
      <c r="C65" s="37"/>
      <c r="D65" s="49"/>
      <c r="E65" s="49"/>
      <c r="F65" s="49"/>
      <c r="G65" s="49"/>
      <c r="H65" s="49"/>
      <c r="I65" s="37"/>
      <c r="J65" s="37"/>
      <c r="K65" s="37"/>
    </row>
    <row r="66" spans="1:11" ht="12.75">
      <c r="A66" s="7">
        <v>1</v>
      </c>
      <c r="B66" s="59" t="s">
        <v>146</v>
      </c>
      <c r="C66" s="4">
        <v>64</v>
      </c>
      <c r="D66" s="49"/>
      <c r="E66" s="48"/>
      <c r="F66" s="48"/>
      <c r="G66" s="48">
        <v>1</v>
      </c>
      <c r="H66" s="49"/>
      <c r="I66" s="4" t="s">
        <v>53</v>
      </c>
      <c r="J66" s="4" t="s">
        <v>145</v>
      </c>
      <c r="K66" s="4">
        <v>1</v>
      </c>
    </row>
    <row r="67" spans="1:11" ht="12.75">
      <c r="A67" s="7">
        <v>2</v>
      </c>
      <c r="B67" s="59" t="s">
        <v>147</v>
      </c>
      <c r="C67" s="4">
        <v>64</v>
      </c>
      <c r="D67" s="49"/>
      <c r="E67" s="48"/>
      <c r="F67" s="48"/>
      <c r="G67" s="48">
        <v>2</v>
      </c>
      <c r="H67" s="49"/>
      <c r="I67" s="4" t="s">
        <v>48</v>
      </c>
      <c r="J67" s="4" t="s">
        <v>6</v>
      </c>
      <c r="K67" s="4">
        <v>1</v>
      </c>
    </row>
  </sheetData>
  <mergeCells count="6">
    <mergeCell ref="A4:G4"/>
    <mergeCell ref="A53:G53"/>
    <mergeCell ref="E56:H56"/>
    <mergeCell ref="A6:L6"/>
    <mergeCell ref="A5:L5"/>
    <mergeCell ref="E10:G10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8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zoomScale="70" zoomScaleNormal="70" workbookViewId="0" topLeftCell="F28">
      <selection activeCell="H48" sqref="H48"/>
    </sheetView>
  </sheetViews>
  <sheetFormatPr defaultColWidth="11.421875" defaultRowHeight="12.75"/>
  <cols>
    <col min="1" max="1" width="8.7109375" style="0" customWidth="1"/>
    <col min="2" max="2" width="8.8515625" style="42" customWidth="1"/>
    <col min="3" max="3" width="8.28125" style="0" customWidth="1"/>
    <col min="4" max="4" width="8.57421875" style="0" customWidth="1"/>
    <col min="5" max="5" width="9.140625" style="0" customWidth="1"/>
    <col min="6" max="6" width="11.140625" style="0" customWidth="1"/>
    <col min="7" max="7" width="10.00390625" style="0" customWidth="1"/>
    <col min="8" max="8" width="28.57421875" style="0" customWidth="1"/>
    <col min="9" max="9" width="28.00390625" style="0" customWidth="1"/>
    <col min="10" max="10" width="11.28125" style="0" customWidth="1"/>
    <col min="11" max="11" width="7.57421875" style="0" customWidth="1"/>
    <col min="12" max="12" width="8.7109375" style="0" customWidth="1"/>
    <col min="13" max="13" width="8.00390625" style="0" customWidth="1"/>
    <col min="14" max="14" width="33.7109375" style="0" customWidth="1"/>
    <col min="15" max="15" width="4.421875" style="0" customWidth="1"/>
    <col min="16" max="16" width="5.140625" style="0" customWidth="1"/>
    <col min="17" max="17" width="4.421875" style="0" customWidth="1"/>
    <col min="18" max="20" width="3.57421875" style="0" customWidth="1"/>
    <col min="21" max="24" width="3.8515625" style="0" customWidth="1"/>
    <col min="25" max="25" width="3.7109375" style="0" customWidth="1"/>
    <col min="26" max="26" width="3.8515625" style="0" customWidth="1"/>
    <col min="27" max="27" width="5.140625" style="0" customWidth="1"/>
    <col min="28" max="28" width="5.57421875" style="0" customWidth="1"/>
    <col min="29" max="29" width="5.7109375" style="0" customWidth="1"/>
    <col min="30" max="30" width="4.57421875" style="0" customWidth="1"/>
    <col min="32" max="32" width="24.140625" style="0" customWidth="1"/>
    <col min="33" max="33" width="29.57421875" style="0" bestFit="1" customWidth="1"/>
  </cols>
  <sheetData>
    <row r="1" spans="1:12" ht="36" customHeight="1">
      <c r="A1" s="20" t="s">
        <v>67</v>
      </c>
      <c r="C1" s="42"/>
      <c r="J1" s="20"/>
      <c r="K1" s="20"/>
      <c r="L1" s="20"/>
    </row>
    <row r="2" spans="1:26" ht="43.5" customHeight="1">
      <c r="A2" s="17" t="s">
        <v>70</v>
      </c>
      <c r="B2" s="38"/>
      <c r="C2" s="3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2"/>
      <c r="Q2" s="1"/>
      <c r="R2" s="1"/>
      <c r="S2" s="1"/>
      <c r="T2" s="1"/>
      <c r="U2" s="1"/>
      <c r="V2" s="1"/>
      <c r="W2" s="1"/>
      <c r="X2" s="1"/>
      <c r="Y2" s="1"/>
      <c r="Z2" s="1"/>
    </row>
    <row r="3" spans="1:17" ht="110.25" customHeight="1">
      <c r="A3" s="8"/>
      <c r="B3" s="39"/>
      <c r="C3" s="3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Q3" s="10"/>
    </row>
    <row r="4" spans="1:16" ht="36.75" customHeight="1">
      <c r="A4" s="79" t="s">
        <v>59</v>
      </c>
      <c r="B4" s="79"/>
      <c r="C4" s="79"/>
      <c r="D4" s="79"/>
      <c r="E4" s="79"/>
      <c r="F4" s="79"/>
      <c r="G4" s="8"/>
      <c r="H4" s="8"/>
      <c r="I4" s="8"/>
      <c r="J4" s="8"/>
      <c r="K4" s="8"/>
      <c r="L4" s="8"/>
      <c r="M4" s="8"/>
      <c r="N4" s="8"/>
      <c r="P4" s="10"/>
    </row>
    <row r="5" spans="1:16" s="1" customFormat="1" ht="31.5" customHeight="1">
      <c r="A5" s="86" t="s">
        <v>148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45"/>
      <c r="P5" s="46"/>
    </row>
    <row r="6" spans="1:16" ht="27.75" customHeight="1">
      <c r="A6" s="85" t="s">
        <v>55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"/>
      <c r="P6" s="10"/>
    </row>
    <row r="7" spans="1:20" ht="29.25" customHeight="1">
      <c r="A7" s="8" t="s">
        <v>68</v>
      </c>
      <c r="B7" s="39"/>
      <c r="C7" s="39"/>
      <c r="D7" s="8"/>
      <c r="E7" s="8"/>
      <c r="F7" s="8"/>
      <c r="G7" s="8"/>
      <c r="H7" s="36" t="s">
        <v>69</v>
      </c>
      <c r="I7" s="36"/>
      <c r="J7" s="8"/>
      <c r="K7" s="8"/>
      <c r="L7" s="8"/>
      <c r="T7" s="35"/>
    </row>
    <row r="8" spans="1:17" ht="28.5" customHeight="1">
      <c r="A8" s="8" t="s">
        <v>64</v>
      </c>
      <c r="B8" s="39"/>
      <c r="C8" s="39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Q8" s="8"/>
    </row>
    <row r="9" spans="1:16" ht="28.5" customHeight="1">
      <c r="A9" s="18" t="s">
        <v>26</v>
      </c>
      <c r="B9" s="19"/>
      <c r="C9" s="19"/>
      <c r="D9" s="19"/>
      <c r="E9" s="19"/>
      <c r="F9" s="19"/>
      <c r="G9" s="19"/>
      <c r="H9" s="8"/>
      <c r="I9" s="8"/>
      <c r="J9" s="8"/>
      <c r="K9" s="8"/>
      <c r="L9" s="8"/>
      <c r="M9" s="8"/>
      <c r="N9" s="8"/>
      <c r="P9" s="8"/>
    </row>
    <row r="10" spans="1:21" ht="21.75" customHeight="1">
      <c r="A10" s="57"/>
      <c r="B10"/>
      <c r="D10" s="87" t="s">
        <v>5</v>
      </c>
      <c r="E10" s="84"/>
      <c r="F10" s="84"/>
      <c r="G10" s="56"/>
      <c r="H10" s="22" t="s">
        <v>16</v>
      </c>
      <c r="I10" s="19"/>
      <c r="J10" s="19"/>
      <c r="L10" s="50" t="s">
        <v>38</v>
      </c>
      <c r="M10" s="19"/>
      <c r="N10" s="19"/>
      <c r="O10" s="19"/>
      <c r="P10" s="19"/>
      <c r="Q10" s="51"/>
      <c r="R10" s="51"/>
      <c r="S10" s="51"/>
      <c r="T10" s="51"/>
      <c r="U10" s="51"/>
    </row>
    <row r="11" spans="1:23" s="2" customFormat="1" ht="43.5" customHeight="1">
      <c r="A11" s="5" t="s">
        <v>15</v>
      </c>
      <c r="B11" s="6" t="s">
        <v>4</v>
      </c>
      <c r="C11" s="33" t="s">
        <v>27</v>
      </c>
      <c r="D11" s="13" t="s">
        <v>1</v>
      </c>
      <c r="E11" s="14" t="s">
        <v>2</v>
      </c>
      <c r="F11" s="15" t="s">
        <v>3</v>
      </c>
      <c r="G11" s="70" t="s">
        <v>65</v>
      </c>
      <c r="H11" s="5" t="s">
        <v>30</v>
      </c>
      <c r="I11" s="5" t="s">
        <v>0</v>
      </c>
      <c r="J11" s="40" t="s">
        <v>40</v>
      </c>
      <c r="L11" s="5" t="s">
        <v>15</v>
      </c>
      <c r="M11" s="5" t="s">
        <v>39</v>
      </c>
      <c r="N11" s="54" t="s">
        <v>0</v>
      </c>
      <c r="O11" s="88" t="s">
        <v>60</v>
      </c>
      <c r="P11" s="89"/>
      <c r="Q11" s="89"/>
      <c r="R11" s="89"/>
      <c r="S11" s="89"/>
      <c r="T11" s="89"/>
      <c r="U11" s="90"/>
      <c r="V11"/>
      <c r="W11"/>
    </row>
    <row r="12" spans="1:21" ht="12.75">
      <c r="A12" s="7">
        <v>1</v>
      </c>
      <c r="B12" s="4">
        <v>65</v>
      </c>
      <c r="C12" s="47"/>
      <c r="D12" s="47">
        <v>1</v>
      </c>
      <c r="E12" s="47"/>
      <c r="F12" s="47"/>
      <c r="G12" s="47"/>
      <c r="H12" s="4" t="s">
        <v>31</v>
      </c>
      <c r="I12" s="4" t="s">
        <v>32</v>
      </c>
      <c r="J12" s="7">
        <v>80</v>
      </c>
      <c r="L12" s="7">
        <v>1</v>
      </c>
      <c r="M12" s="63">
        <f aca="true" t="shared" si="0" ref="M12:M26">SUM(O12:U12)</f>
        <v>80</v>
      </c>
      <c r="N12" s="55" t="s">
        <v>32</v>
      </c>
      <c r="O12" s="64">
        <v>80</v>
      </c>
      <c r="P12" s="65"/>
      <c r="Q12" s="65"/>
      <c r="R12" s="65"/>
      <c r="S12" s="65"/>
      <c r="T12" s="65"/>
      <c r="U12" s="66"/>
    </row>
    <row r="13" spans="1:21" ht="12.75">
      <c r="A13" s="7">
        <v>2</v>
      </c>
      <c r="B13" s="4">
        <v>64</v>
      </c>
      <c r="C13" s="47"/>
      <c r="D13" s="47">
        <v>2</v>
      </c>
      <c r="E13" s="47"/>
      <c r="F13" s="47"/>
      <c r="G13" s="47"/>
      <c r="H13" s="4" t="s">
        <v>7</v>
      </c>
      <c r="I13" s="4" t="s">
        <v>6</v>
      </c>
      <c r="J13" s="7">
        <v>60</v>
      </c>
      <c r="L13" s="7">
        <v>2</v>
      </c>
      <c r="M13" s="63">
        <f t="shared" si="0"/>
        <v>74</v>
      </c>
      <c r="N13" s="55" t="s">
        <v>125</v>
      </c>
      <c r="O13" s="64">
        <v>50</v>
      </c>
      <c r="P13" s="65">
        <v>22</v>
      </c>
      <c r="Q13" s="65">
        <v>1</v>
      </c>
      <c r="R13" s="65">
        <v>1</v>
      </c>
      <c r="S13" s="65"/>
      <c r="T13" s="65"/>
      <c r="U13" s="66"/>
    </row>
    <row r="14" spans="1:21" ht="12.75">
      <c r="A14" s="7">
        <v>3</v>
      </c>
      <c r="B14" s="4">
        <v>64</v>
      </c>
      <c r="C14" s="47"/>
      <c r="D14" s="47">
        <v>3</v>
      </c>
      <c r="E14" s="47"/>
      <c r="F14" s="47"/>
      <c r="G14" s="47"/>
      <c r="H14" s="4" t="s">
        <v>19</v>
      </c>
      <c r="I14" s="4" t="s">
        <v>125</v>
      </c>
      <c r="J14" s="7">
        <v>50</v>
      </c>
      <c r="L14" s="7">
        <v>3</v>
      </c>
      <c r="M14" s="63">
        <f t="shared" si="0"/>
        <v>63</v>
      </c>
      <c r="N14" s="55" t="s">
        <v>6</v>
      </c>
      <c r="O14" s="64">
        <v>60</v>
      </c>
      <c r="P14" s="65">
        <v>3</v>
      </c>
      <c r="Q14" s="65"/>
      <c r="R14" s="65"/>
      <c r="S14" s="65"/>
      <c r="T14" s="65"/>
      <c r="U14" s="66"/>
    </row>
    <row r="15" spans="1:21" ht="12.75">
      <c r="A15" s="7">
        <v>4</v>
      </c>
      <c r="B15" s="4">
        <v>40</v>
      </c>
      <c r="C15" s="47"/>
      <c r="D15" s="47">
        <v>4</v>
      </c>
      <c r="E15" s="47"/>
      <c r="F15" s="47"/>
      <c r="G15" s="47"/>
      <c r="H15" s="4" t="s">
        <v>21</v>
      </c>
      <c r="I15" s="4" t="s">
        <v>20</v>
      </c>
      <c r="J15" s="7">
        <v>40</v>
      </c>
      <c r="L15" s="7">
        <v>4</v>
      </c>
      <c r="M15" s="63">
        <f t="shared" si="0"/>
        <v>57</v>
      </c>
      <c r="N15" s="55" t="s">
        <v>20</v>
      </c>
      <c r="O15" s="64">
        <v>40</v>
      </c>
      <c r="P15" s="65">
        <v>16</v>
      </c>
      <c r="Q15" s="65">
        <v>1</v>
      </c>
      <c r="R15" s="65"/>
      <c r="S15" s="65"/>
      <c r="T15" s="65"/>
      <c r="U15" s="66"/>
    </row>
    <row r="16" spans="1:21" ht="12.75">
      <c r="A16" s="7">
        <v>5</v>
      </c>
      <c r="B16" s="4">
        <v>65</v>
      </c>
      <c r="C16" s="47">
        <v>1</v>
      </c>
      <c r="D16" s="47"/>
      <c r="E16" s="47"/>
      <c r="F16" s="47"/>
      <c r="G16" s="47"/>
      <c r="H16" s="4" t="s">
        <v>107</v>
      </c>
      <c r="I16" s="4" t="s">
        <v>126</v>
      </c>
      <c r="J16" s="7">
        <v>35</v>
      </c>
      <c r="L16" s="7">
        <v>5</v>
      </c>
      <c r="M16" s="63">
        <f t="shared" si="0"/>
        <v>47</v>
      </c>
      <c r="N16" s="55" t="s">
        <v>127</v>
      </c>
      <c r="O16" s="64">
        <v>25</v>
      </c>
      <c r="P16" s="65">
        <v>20</v>
      </c>
      <c r="Q16" s="65">
        <v>1</v>
      </c>
      <c r="R16" s="65">
        <v>1</v>
      </c>
      <c r="S16" s="65"/>
      <c r="T16" s="65"/>
      <c r="U16" s="66"/>
    </row>
    <row r="17" spans="1:21" ht="12.75">
      <c r="A17" s="7">
        <v>6</v>
      </c>
      <c r="B17" s="4">
        <v>64</v>
      </c>
      <c r="C17" s="47"/>
      <c r="D17" s="47"/>
      <c r="E17" s="47">
        <v>1</v>
      </c>
      <c r="F17" s="47"/>
      <c r="G17" s="47"/>
      <c r="H17" s="4" t="s">
        <v>36</v>
      </c>
      <c r="I17" s="4" t="s">
        <v>49</v>
      </c>
      <c r="J17" s="7">
        <v>30</v>
      </c>
      <c r="L17" s="7">
        <v>6</v>
      </c>
      <c r="M17" s="63">
        <f t="shared" si="0"/>
        <v>36</v>
      </c>
      <c r="N17" s="55" t="s">
        <v>126</v>
      </c>
      <c r="O17" s="64">
        <v>35</v>
      </c>
      <c r="P17" s="65">
        <v>1</v>
      </c>
      <c r="Q17" s="65"/>
      <c r="R17" s="65"/>
      <c r="S17" s="65"/>
      <c r="T17" s="65"/>
      <c r="U17" s="66"/>
    </row>
    <row r="18" spans="1:21" ht="12.75">
      <c r="A18" s="7">
        <v>7</v>
      </c>
      <c r="B18" s="4">
        <v>64</v>
      </c>
      <c r="C18" s="47"/>
      <c r="D18" s="47"/>
      <c r="E18" s="47"/>
      <c r="F18" s="47">
        <v>1</v>
      </c>
      <c r="G18" s="47">
        <v>1</v>
      </c>
      <c r="H18" s="4" t="s">
        <v>42</v>
      </c>
      <c r="I18" s="4" t="s">
        <v>127</v>
      </c>
      <c r="J18" s="7">
        <v>25</v>
      </c>
      <c r="L18" s="7">
        <v>7</v>
      </c>
      <c r="M18" s="63">
        <f t="shared" si="0"/>
        <v>30</v>
      </c>
      <c r="N18" s="55" t="s">
        <v>49</v>
      </c>
      <c r="O18" s="64">
        <v>30</v>
      </c>
      <c r="P18" s="65"/>
      <c r="Q18" s="65"/>
      <c r="R18" s="65"/>
      <c r="S18" s="65"/>
      <c r="T18" s="65"/>
      <c r="U18" s="66"/>
    </row>
    <row r="19" spans="1:21" ht="12.75">
      <c r="A19" s="7">
        <v>8</v>
      </c>
      <c r="B19" s="4">
        <v>64</v>
      </c>
      <c r="C19" s="47">
        <v>2</v>
      </c>
      <c r="D19" s="47"/>
      <c r="E19" s="47"/>
      <c r="F19" s="47"/>
      <c r="G19" s="47"/>
      <c r="H19" s="4" t="s">
        <v>9</v>
      </c>
      <c r="I19" s="4" t="s">
        <v>125</v>
      </c>
      <c r="J19" s="7">
        <v>22</v>
      </c>
      <c r="L19" s="7">
        <v>8</v>
      </c>
      <c r="M19" s="63">
        <f t="shared" si="0"/>
        <v>18</v>
      </c>
      <c r="N19" s="55" t="s">
        <v>133</v>
      </c>
      <c r="O19" s="64">
        <v>18</v>
      </c>
      <c r="P19" s="65"/>
      <c r="Q19" s="65"/>
      <c r="R19" s="65"/>
      <c r="S19" s="65"/>
      <c r="T19" s="65"/>
      <c r="U19" s="66"/>
    </row>
    <row r="20" spans="1:21" ht="12.75">
      <c r="A20" s="7">
        <v>9</v>
      </c>
      <c r="B20" s="4">
        <v>64</v>
      </c>
      <c r="C20" s="47"/>
      <c r="D20" s="47"/>
      <c r="E20" s="47">
        <v>2</v>
      </c>
      <c r="F20" s="47"/>
      <c r="G20" s="47">
        <v>2</v>
      </c>
      <c r="H20" s="4" t="s">
        <v>24</v>
      </c>
      <c r="I20" s="4" t="s">
        <v>127</v>
      </c>
      <c r="J20" s="7">
        <v>20</v>
      </c>
      <c r="L20" s="7">
        <v>9</v>
      </c>
      <c r="M20" s="63">
        <f t="shared" si="0"/>
        <v>15</v>
      </c>
      <c r="N20" s="55" t="s">
        <v>35</v>
      </c>
      <c r="O20" s="64">
        <v>15</v>
      </c>
      <c r="P20" s="65"/>
      <c r="Q20" s="65"/>
      <c r="R20" s="65"/>
      <c r="S20" s="65"/>
      <c r="T20" s="65"/>
      <c r="U20" s="66"/>
    </row>
    <row r="21" spans="1:21" ht="12.75">
      <c r="A21" s="7">
        <v>10</v>
      </c>
      <c r="B21" s="4">
        <v>65</v>
      </c>
      <c r="C21" s="47"/>
      <c r="D21" s="47"/>
      <c r="E21" s="47">
        <v>3</v>
      </c>
      <c r="F21" s="47"/>
      <c r="G21" s="47"/>
      <c r="H21" s="4" t="s">
        <v>61</v>
      </c>
      <c r="I21" s="4" t="s">
        <v>133</v>
      </c>
      <c r="J21" s="7">
        <v>18</v>
      </c>
      <c r="L21" s="7">
        <v>10</v>
      </c>
      <c r="M21" s="63">
        <f t="shared" si="0"/>
        <v>15</v>
      </c>
      <c r="N21" s="55" t="s">
        <v>130</v>
      </c>
      <c r="O21" s="64">
        <v>14</v>
      </c>
      <c r="P21" s="65">
        <v>1</v>
      </c>
      <c r="Q21" s="65"/>
      <c r="R21" s="65"/>
      <c r="S21" s="65"/>
      <c r="T21" s="65"/>
      <c r="U21" s="66"/>
    </row>
    <row r="22" spans="1:21" ht="12.75">
      <c r="A22" s="7">
        <v>11</v>
      </c>
      <c r="B22" s="4">
        <v>64</v>
      </c>
      <c r="C22" s="47">
        <v>3</v>
      </c>
      <c r="D22" s="47"/>
      <c r="E22" s="47"/>
      <c r="F22" s="47"/>
      <c r="G22" s="47">
        <v>3</v>
      </c>
      <c r="H22" s="4" t="s">
        <v>14</v>
      </c>
      <c r="I22" s="4" t="s">
        <v>125</v>
      </c>
      <c r="J22" s="7">
        <v>17</v>
      </c>
      <c r="L22" s="7">
        <v>11</v>
      </c>
      <c r="M22" s="63">
        <f t="shared" si="0"/>
        <v>14</v>
      </c>
      <c r="N22" s="55" t="s">
        <v>37</v>
      </c>
      <c r="O22" s="64">
        <v>12</v>
      </c>
      <c r="P22" s="65">
        <v>2</v>
      </c>
      <c r="Q22" s="65"/>
      <c r="R22" s="65"/>
      <c r="S22" s="65"/>
      <c r="T22" s="65"/>
      <c r="U22" s="66"/>
    </row>
    <row r="23" spans="1:21" ht="12.75">
      <c r="A23" s="7">
        <v>12</v>
      </c>
      <c r="B23" s="4">
        <v>40</v>
      </c>
      <c r="C23" s="47"/>
      <c r="D23" s="47">
        <v>5</v>
      </c>
      <c r="E23" s="47"/>
      <c r="F23" s="47"/>
      <c r="G23" s="47"/>
      <c r="H23" s="4" t="s">
        <v>52</v>
      </c>
      <c r="I23" s="4" t="s">
        <v>20</v>
      </c>
      <c r="J23" s="7">
        <v>16</v>
      </c>
      <c r="L23" s="7">
        <v>12</v>
      </c>
      <c r="M23" s="63">
        <f t="shared" si="0"/>
        <v>14</v>
      </c>
      <c r="N23" s="55" t="s">
        <v>132</v>
      </c>
      <c r="O23" s="64">
        <v>13</v>
      </c>
      <c r="P23" s="65">
        <v>1</v>
      </c>
      <c r="Q23" s="65"/>
      <c r="R23" s="65"/>
      <c r="S23" s="65"/>
      <c r="T23" s="65"/>
      <c r="U23" s="66"/>
    </row>
    <row r="24" spans="1:21" ht="12.75">
      <c r="A24" s="7">
        <v>13</v>
      </c>
      <c r="B24" s="4">
        <v>64</v>
      </c>
      <c r="C24" s="47"/>
      <c r="D24" s="47"/>
      <c r="E24" s="47">
        <v>4</v>
      </c>
      <c r="F24" s="47"/>
      <c r="G24" s="47"/>
      <c r="H24" s="4" t="s">
        <v>8</v>
      </c>
      <c r="I24" s="4" t="s">
        <v>35</v>
      </c>
      <c r="J24" s="7">
        <v>15</v>
      </c>
      <c r="L24" s="7">
        <v>13</v>
      </c>
      <c r="M24" s="63">
        <f t="shared" si="0"/>
        <v>11</v>
      </c>
      <c r="N24" s="55" t="s">
        <v>33</v>
      </c>
      <c r="O24" s="64">
        <v>11</v>
      </c>
      <c r="P24" s="65"/>
      <c r="Q24" s="65"/>
      <c r="R24" s="65"/>
      <c r="S24" s="65"/>
      <c r="T24" s="65"/>
      <c r="U24" s="66"/>
    </row>
    <row r="25" spans="1:21" ht="12.75">
      <c r="A25" s="7">
        <v>14</v>
      </c>
      <c r="B25" s="4">
        <v>64</v>
      </c>
      <c r="C25" s="47">
        <v>4</v>
      </c>
      <c r="D25" s="47"/>
      <c r="E25" s="47"/>
      <c r="F25" s="47"/>
      <c r="G25" s="47"/>
      <c r="H25" s="4" t="s">
        <v>111</v>
      </c>
      <c r="I25" s="4" t="s">
        <v>130</v>
      </c>
      <c r="J25" s="7">
        <v>14</v>
      </c>
      <c r="L25" s="7">
        <v>14</v>
      </c>
      <c r="M25" s="63">
        <f t="shared" si="0"/>
        <v>8</v>
      </c>
      <c r="N25" s="55" t="s">
        <v>45</v>
      </c>
      <c r="O25" s="64">
        <v>8</v>
      </c>
      <c r="P25" s="65"/>
      <c r="Q25" s="65"/>
      <c r="R25" s="65"/>
      <c r="S25" s="65"/>
      <c r="T25" s="65"/>
      <c r="U25" s="66"/>
    </row>
    <row r="26" spans="1:21" ht="12.75">
      <c r="A26" s="7">
        <v>15</v>
      </c>
      <c r="B26" s="4">
        <v>65</v>
      </c>
      <c r="C26" s="47"/>
      <c r="D26" s="47"/>
      <c r="E26" s="47"/>
      <c r="F26" s="47">
        <v>2</v>
      </c>
      <c r="G26" s="47"/>
      <c r="H26" s="4" t="s">
        <v>112</v>
      </c>
      <c r="I26" s="4" t="s">
        <v>132</v>
      </c>
      <c r="J26" s="7">
        <v>13</v>
      </c>
      <c r="L26" s="7">
        <v>15</v>
      </c>
      <c r="M26" s="63">
        <f t="shared" si="0"/>
        <v>7</v>
      </c>
      <c r="N26" s="55" t="s">
        <v>128</v>
      </c>
      <c r="O26" s="64">
        <v>7</v>
      </c>
      <c r="P26" s="65"/>
      <c r="Q26" s="65"/>
      <c r="R26" s="65"/>
      <c r="S26" s="65"/>
      <c r="T26" s="65"/>
      <c r="U26" s="66"/>
    </row>
    <row r="27" spans="1:21" ht="12.75">
      <c r="A27" s="7">
        <v>16</v>
      </c>
      <c r="B27" s="4">
        <v>64</v>
      </c>
      <c r="C27" s="47"/>
      <c r="D27" s="47"/>
      <c r="E27" s="60"/>
      <c r="F27" s="47">
        <v>3</v>
      </c>
      <c r="G27" s="47"/>
      <c r="H27" s="4" t="s">
        <v>10</v>
      </c>
      <c r="I27" s="4" t="s">
        <v>37</v>
      </c>
      <c r="J27" s="7">
        <v>12</v>
      </c>
      <c r="L27" s="7">
        <v>16</v>
      </c>
      <c r="M27" s="63">
        <f aca="true" t="shared" si="1" ref="M27:M34">SUM(O27:U27)</f>
        <v>6</v>
      </c>
      <c r="N27" s="55" t="s">
        <v>129</v>
      </c>
      <c r="O27" s="64">
        <v>6</v>
      </c>
      <c r="P27" s="65"/>
      <c r="Q27" s="65"/>
      <c r="R27" s="65"/>
      <c r="S27" s="65"/>
      <c r="T27" s="65"/>
      <c r="U27" s="66"/>
    </row>
    <row r="28" spans="1:21" ht="12.75">
      <c r="A28" s="7">
        <v>17</v>
      </c>
      <c r="B28" s="4">
        <v>65</v>
      </c>
      <c r="C28" s="47"/>
      <c r="D28" s="47"/>
      <c r="E28" s="47"/>
      <c r="F28" s="47">
        <v>4</v>
      </c>
      <c r="G28" s="47"/>
      <c r="H28" s="4" t="s">
        <v>23</v>
      </c>
      <c r="I28" s="4" t="s">
        <v>33</v>
      </c>
      <c r="J28" s="7">
        <v>11</v>
      </c>
      <c r="L28" s="7">
        <v>17</v>
      </c>
      <c r="M28" s="63">
        <f t="shared" si="1"/>
        <v>5</v>
      </c>
      <c r="N28" s="55" t="s">
        <v>131</v>
      </c>
      <c r="O28" s="64">
        <v>5</v>
      </c>
      <c r="P28" s="65"/>
      <c r="Q28" s="65"/>
      <c r="R28" s="65"/>
      <c r="S28" s="65"/>
      <c r="T28" s="65"/>
      <c r="U28" s="66"/>
    </row>
    <row r="29" spans="1:21" ht="12.75">
      <c r="A29" s="7">
        <v>18</v>
      </c>
      <c r="B29" s="4">
        <v>64</v>
      </c>
      <c r="C29" s="47"/>
      <c r="D29" s="47"/>
      <c r="E29" s="47">
        <v>5</v>
      </c>
      <c r="F29" s="47"/>
      <c r="G29" s="47"/>
      <c r="H29" s="4" t="s">
        <v>13</v>
      </c>
      <c r="I29" s="4" t="s">
        <v>125</v>
      </c>
      <c r="J29" s="7">
        <v>10</v>
      </c>
      <c r="L29" s="7">
        <v>18</v>
      </c>
      <c r="M29" s="63">
        <f t="shared" si="1"/>
        <v>5</v>
      </c>
      <c r="N29" s="55" t="s">
        <v>44</v>
      </c>
      <c r="O29" s="64">
        <v>4</v>
      </c>
      <c r="P29" s="65">
        <v>1</v>
      </c>
      <c r="Q29" s="65"/>
      <c r="R29" s="65"/>
      <c r="S29" s="65"/>
      <c r="T29" s="65"/>
      <c r="U29" s="66"/>
    </row>
    <row r="30" spans="1:21" ht="12.75">
      <c r="A30" s="7">
        <v>19</v>
      </c>
      <c r="B30" s="4">
        <v>64</v>
      </c>
      <c r="C30" s="47"/>
      <c r="D30" s="47"/>
      <c r="E30" s="47"/>
      <c r="F30" s="47">
        <v>5</v>
      </c>
      <c r="G30" s="47">
        <v>4</v>
      </c>
      <c r="H30" s="4" t="s">
        <v>12</v>
      </c>
      <c r="I30" s="4" t="s">
        <v>127</v>
      </c>
      <c r="J30" s="7">
        <v>9</v>
      </c>
      <c r="L30" s="7">
        <v>19</v>
      </c>
      <c r="M30" s="63">
        <f t="shared" si="1"/>
        <v>2</v>
      </c>
      <c r="N30" s="55" t="s">
        <v>137</v>
      </c>
      <c r="O30" s="64">
        <v>2</v>
      </c>
      <c r="P30" s="65"/>
      <c r="Q30" s="65"/>
      <c r="R30" s="65"/>
      <c r="S30" s="65"/>
      <c r="T30" s="65"/>
      <c r="U30" s="66"/>
    </row>
    <row r="31" spans="1:21" ht="12.75">
      <c r="A31" s="7">
        <v>20</v>
      </c>
      <c r="B31" s="4">
        <v>64</v>
      </c>
      <c r="C31" s="47"/>
      <c r="D31" s="47"/>
      <c r="E31" s="47"/>
      <c r="F31" s="47">
        <v>6</v>
      </c>
      <c r="G31" s="47"/>
      <c r="H31" s="4" t="s">
        <v>109</v>
      </c>
      <c r="I31" s="4" t="s">
        <v>45</v>
      </c>
      <c r="J31" s="7">
        <v>8</v>
      </c>
      <c r="L31" s="7">
        <v>20</v>
      </c>
      <c r="M31" s="63">
        <f t="shared" si="1"/>
        <v>2</v>
      </c>
      <c r="N31" s="55" t="s">
        <v>135</v>
      </c>
      <c r="O31" s="64">
        <v>2</v>
      </c>
      <c r="P31" s="65"/>
      <c r="Q31" s="65"/>
      <c r="R31" s="65"/>
      <c r="S31" s="65"/>
      <c r="T31" s="65"/>
      <c r="U31" s="66"/>
    </row>
    <row r="32" spans="1:21" ht="12.75">
      <c r="A32" s="7">
        <v>21</v>
      </c>
      <c r="B32" s="4">
        <v>64</v>
      </c>
      <c r="C32" s="47">
        <v>5</v>
      </c>
      <c r="D32" s="47"/>
      <c r="E32" s="47"/>
      <c r="F32" s="47"/>
      <c r="G32" s="47"/>
      <c r="H32" s="4" t="s">
        <v>224</v>
      </c>
      <c r="I32" s="4" t="s">
        <v>128</v>
      </c>
      <c r="J32" s="7">
        <v>7</v>
      </c>
      <c r="L32" s="7">
        <v>21</v>
      </c>
      <c r="M32" s="63">
        <f t="shared" si="1"/>
        <v>2</v>
      </c>
      <c r="N32" s="55" t="s">
        <v>63</v>
      </c>
      <c r="O32" s="64">
        <v>2</v>
      </c>
      <c r="P32" s="65"/>
      <c r="Q32" s="65"/>
      <c r="R32" s="65"/>
      <c r="S32" s="65"/>
      <c r="T32" s="65"/>
      <c r="U32" s="66"/>
    </row>
    <row r="33" spans="1:21" ht="12.75">
      <c r="A33" s="7">
        <v>22</v>
      </c>
      <c r="B33" s="4">
        <v>64</v>
      </c>
      <c r="C33" s="47">
        <v>6</v>
      </c>
      <c r="D33" s="47"/>
      <c r="E33" s="47"/>
      <c r="F33" s="47"/>
      <c r="G33" s="47">
        <v>5</v>
      </c>
      <c r="H33" s="4" t="s">
        <v>108</v>
      </c>
      <c r="I33" s="4" t="s">
        <v>129</v>
      </c>
      <c r="J33" s="7">
        <v>6</v>
      </c>
      <c r="L33" s="7">
        <v>22</v>
      </c>
      <c r="M33" s="63">
        <f t="shared" si="1"/>
        <v>2</v>
      </c>
      <c r="N33" s="55" t="s">
        <v>149</v>
      </c>
      <c r="O33" s="64">
        <v>2</v>
      </c>
      <c r="P33" s="65"/>
      <c r="Q33" s="65"/>
      <c r="R33" s="65"/>
      <c r="S33" s="65"/>
      <c r="T33" s="65"/>
      <c r="U33" s="66"/>
    </row>
    <row r="34" spans="1:21" ht="12.75">
      <c r="A34" s="7">
        <v>23</v>
      </c>
      <c r="B34" s="4">
        <v>87</v>
      </c>
      <c r="C34" s="47"/>
      <c r="D34" s="47"/>
      <c r="E34" s="47"/>
      <c r="F34" s="47">
        <v>7</v>
      </c>
      <c r="G34" s="47"/>
      <c r="H34" s="4" t="s">
        <v>110</v>
      </c>
      <c r="I34" s="4" t="s">
        <v>131</v>
      </c>
      <c r="J34" s="7">
        <v>5</v>
      </c>
      <c r="L34" s="7">
        <v>23</v>
      </c>
      <c r="M34" s="63">
        <f t="shared" si="1"/>
        <v>1</v>
      </c>
      <c r="N34" s="55" t="s">
        <v>34</v>
      </c>
      <c r="O34" s="64">
        <v>1</v>
      </c>
      <c r="P34" s="65"/>
      <c r="Q34" s="65"/>
      <c r="R34" s="65"/>
      <c r="S34" s="65"/>
      <c r="T34" s="65"/>
      <c r="U34" s="66"/>
    </row>
    <row r="35" spans="1:21" ht="12.75">
      <c r="A35" s="7">
        <v>24</v>
      </c>
      <c r="B35" s="4">
        <v>32</v>
      </c>
      <c r="C35" s="47"/>
      <c r="D35" s="47"/>
      <c r="E35" s="47"/>
      <c r="F35" s="47">
        <v>8</v>
      </c>
      <c r="G35" s="47"/>
      <c r="H35" s="4" t="s">
        <v>123</v>
      </c>
      <c r="I35" s="4" t="s">
        <v>44</v>
      </c>
      <c r="J35" s="7">
        <v>4</v>
      </c>
      <c r="L35" s="1"/>
      <c r="M35" s="78"/>
      <c r="N35" s="77"/>
      <c r="O35" s="1"/>
      <c r="P35" s="1"/>
      <c r="Q35" s="1"/>
      <c r="R35" s="1"/>
      <c r="S35" s="1"/>
      <c r="T35" s="1"/>
      <c r="U35" s="1"/>
    </row>
    <row r="36" spans="1:21" ht="12.75">
      <c r="A36" s="7">
        <v>25</v>
      </c>
      <c r="B36" s="4">
        <v>64</v>
      </c>
      <c r="C36" s="47"/>
      <c r="D36" s="47"/>
      <c r="E36" s="47"/>
      <c r="F36" s="47">
        <v>9</v>
      </c>
      <c r="G36" s="47"/>
      <c r="H36" s="4" t="s">
        <v>22</v>
      </c>
      <c r="I36" s="4" t="s">
        <v>6</v>
      </c>
      <c r="J36" s="7">
        <v>3</v>
      </c>
      <c r="L36" s="1"/>
      <c r="M36" s="1"/>
      <c r="N36" s="77"/>
      <c r="O36" s="1"/>
      <c r="P36" s="1"/>
      <c r="Q36" s="1"/>
      <c r="R36" s="1"/>
      <c r="S36" s="1"/>
      <c r="T36" s="1"/>
      <c r="U36" s="1"/>
    </row>
    <row r="37" spans="1:21" ht="12.75">
      <c r="A37" s="7">
        <v>26</v>
      </c>
      <c r="B37" s="4">
        <v>65</v>
      </c>
      <c r="C37" s="47">
        <v>7</v>
      </c>
      <c r="D37" s="47"/>
      <c r="E37" s="47"/>
      <c r="F37" s="47"/>
      <c r="G37" s="47"/>
      <c r="H37" s="4" t="s">
        <v>114</v>
      </c>
      <c r="I37" s="4" t="s">
        <v>134</v>
      </c>
      <c r="J37" s="7">
        <v>2</v>
      </c>
      <c r="M37" s="1"/>
      <c r="N37" s="77"/>
      <c r="O37" s="1"/>
      <c r="P37" s="1"/>
      <c r="Q37" s="1"/>
      <c r="R37" s="1"/>
      <c r="S37" s="1"/>
      <c r="T37" s="1"/>
      <c r="U37" s="1"/>
    </row>
    <row r="38" spans="1:21" ht="12.75">
      <c r="A38" s="7">
        <v>27</v>
      </c>
      <c r="B38" s="4">
        <v>40</v>
      </c>
      <c r="C38" s="47"/>
      <c r="D38" s="47"/>
      <c r="E38" s="47"/>
      <c r="F38" s="47">
        <v>10</v>
      </c>
      <c r="G38" s="47"/>
      <c r="H38" s="4" t="s">
        <v>122</v>
      </c>
      <c r="I38" s="4" t="s">
        <v>20</v>
      </c>
      <c r="J38" s="7">
        <v>2</v>
      </c>
      <c r="L38" s="1"/>
      <c r="M38" s="1"/>
      <c r="N38" s="77"/>
      <c r="O38" s="1"/>
      <c r="P38" s="1"/>
      <c r="Q38" s="1"/>
      <c r="R38" s="1"/>
      <c r="S38" s="1"/>
      <c r="T38" s="1"/>
      <c r="U38" s="1"/>
    </row>
    <row r="39" spans="1:21" ht="12.75">
      <c r="A39" s="7">
        <v>28</v>
      </c>
      <c r="B39" s="4">
        <v>64</v>
      </c>
      <c r="C39" s="47"/>
      <c r="D39" s="47"/>
      <c r="E39" s="47"/>
      <c r="F39" s="47">
        <v>11</v>
      </c>
      <c r="G39" s="47">
        <v>6</v>
      </c>
      <c r="H39" s="4" t="s">
        <v>116</v>
      </c>
      <c r="I39" s="4" t="s">
        <v>135</v>
      </c>
      <c r="J39" s="7">
        <v>2</v>
      </c>
      <c r="L39" s="1"/>
      <c r="M39" s="1"/>
      <c r="N39" s="77"/>
      <c r="O39" s="1"/>
      <c r="P39" s="1"/>
      <c r="Q39" s="1"/>
      <c r="R39" s="1"/>
      <c r="S39" s="1"/>
      <c r="T39" s="1"/>
      <c r="U39" s="1"/>
    </row>
    <row r="40" spans="1:21" ht="12.75">
      <c r="A40" s="7">
        <v>29</v>
      </c>
      <c r="B40" s="4">
        <v>40</v>
      </c>
      <c r="C40" s="47"/>
      <c r="D40" s="47"/>
      <c r="E40" s="47"/>
      <c r="F40" s="47">
        <v>12</v>
      </c>
      <c r="G40" s="47"/>
      <c r="H40" s="4" t="s">
        <v>119</v>
      </c>
      <c r="I40" s="4" t="s">
        <v>63</v>
      </c>
      <c r="J40" s="7">
        <v>2</v>
      </c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2.75">
      <c r="A41" s="7">
        <v>30</v>
      </c>
      <c r="B41" s="4">
        <v>64</v>
      </c>
      <c r="C41" s="47"/>
      <c r="D41" s="47"/>
      <c r="E41" s="47"/>
      <c r="F41" s="47">
        <v>13</v>
      </c>
      <c r="G41" s="47"/>
      <c r="H41" s="4" t="s">
        <v>117</v>
      </c>
      <c r="I41" s="4" t="s">
        <v>149</v>
      </c>
      <c r="J41" s="7">
        <v>2</v>
      </c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2.75">
      <c r="A42" s="7">
        <v>31</v>
      </c>
      <c r="B42" s="4">
        <v>64</v>
      </c>
      <c r="C42" s="47"/>
      <c r="D42" s="47"/>
      <c r="E42" s="47"/>
      <c r="F42" s="47">
        <v>14</v>
      </c>
      <c r="G42" s="47"/>
      <c r="H42" s="4" t="s">
        <v>43</v>
      </c>
      <c r="I42" s="4" t="s">
        <v>127</v>
      </c>
      <c r="J42" s="7">
        <v>2</v>
      </c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2.75">
      <c r="A43" s="7">
        <v>32</v>
      </c>
      <c r="B43" s="4">
        <v>64</v>
      </c>
      <c r="C43" s="47"/>
      <c r="D43" s="47"/>
      <c r="E43" s="47"/>
      <c r="F43" s="47">
        <v>15</v>
      </c>
      <c r="G43" s="47"/>
      <c r="H43" s="4" t="s">
        <v>120</v>
      </c>
      <c r="I43" s="4" t="s">
        <v>137</v>
      </c>
      <c r="J43" s="7">
        <v>2</v>
      </c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2.75">
      <c r="A44" s="7">
        <v>33</v>
      </c>
      <c r="B44" s="4">
        <v>64</v>
      </c>
      <c r="C44" s="47"/>
      <c r="D44" s="47"/>
      <c r="E44" s="47"/>
      <c r="F44" s="47">
        <v>16</v>
      </c>
      <c r="G44" s="47"/>
      <c r="H44" s="4" t="s">
        <v>11</v>
      </c>
      <c r="I44" s="4" t="s">
        <v>37</v>
      </c>
      <c r="J44" s="7">
        <v>2</v>
      </c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2.75">
      <c r="A45" s="7">
        <v>34</v>
      </c>
      <c r="B45" s="4">
        <v>64</v>
      </c>
      <c r="C45" s="47">
        <v>8</v>
      </c>
      <c r="D45" s="47"/>
      <c r="E45" s="47"/>
      <c r="F45" s="47"/>
      <c r="G45" s="47"/>
      <c r="H45" s="4" t="s">
        <v>115</v>
      </c>
      <c r="I45" s="4" t="s">
        <v>130</v>
      </c>
      <c r="J45" s="7">
        <v>1</v>
      </c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2.75">
      <c r="A46" s="7">
        <v>35</v>
      </c>
      <c r="B46" s="4">
        <v>65</v>
      </c>
      <c r="C46" s="47">
        <v>9</v>
      </c>
      <c r="D46" s="47"/>
      <c r="E46" s="47"/>
      <c r="F46" s="47"/>
      <c r="G46" s="47"/>
      <c r="H46" s="4" t="s">
        <v>113</v>
      </c>
      <c r="I46" s="4" t="s">
        <v>126</v>
      </c>
      <c r="J46" s="7">
        <v>1</v>
      </c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12" ht="12.75">
      <c r="A47" s="7">
        <v>36</v>
      </c>
      <c r="B47" s="4">
        <v>65</v>
      </c>
      <c r="C47" s="47"/>
      <c r="D47" s="47"/>
      <c r="E47" s="47"/>
      <c r="F47" s="47">
        <v>17</v>
      </c>
      <c r="G47" s="47"/>
      <c r="H47" s="4" t="s">
        <v>121</v>
      </c>
      <c r="I47" s="4" t="s">
        <v>132</v>
      </c>
      <c r="J47" s="7">
        <v>1</v>
      </c>
      <c r="L47" s="3"/>
    </row>
    <row r="48" spans="1:13" ht="13.5" customHeight="1">
      <c r="A48" s="7">
        <v>37</v>
      </c>
      <c r="B48" s="4">
        <v>64</v>
      </c>
      <c r="C48" s="47"/>
      <c r="D48" s="47"/>
      <c r="E48" s="47">
        <v>6</v>
      </c>
      <c r="F48" s="47"/>
      <c r="G48" s="47"/>
      <c r="H48" s="4" t="s">
        <v>172</v>
      </c>
      <c r="I48" s="4" t="s">
        <v>34</v>
      </c>
      <c r="J48" s="7">
        <v>1</v>
      </c>
      <c r="K48" s="75"/>
      <c r="L48" s="25"/>
      <c r="M48" s="16"/>
    </row>
    <row r="49" spans="1:13" ht="12.75">
      <c r="A49" s="7">
        <v>38</v>
      </c>
      <c r="B49" s="4">
        <v>32</v>
      </c>
      <c r="C49" s="47"/>
      <c r="D49" s="47"/>
      <c r="E49" s="47"/>
      <c r="F49" s="47">
        <v>18</v>
      </c>
      <c r="G49" s="47"/>
      <c r="H49" s="4" t="s">
        <v>118</v>
      </c>
      <c r="I49" s="4" t="s">
        <v>44</v>
      </c>
      <c r="J49" s="7">
        <v>1</v>
      </c>
      <c r="K49" s="16"/>
      <c r="L49" s="16"/>
      <c r="M49" s="16"/>
    </row>
    <row r="50" spans="1:20" ht="38.25" customHeight="1">
      <c r="A50" s="2"/>
      <c r="B50" s="43"/>
      <c r="C50" s="43"/>
      <c r="D50" s="2"/>
      <c r="E50" s="3"/>
      <c r="F50" s="3"/>
      <c r="R50" s="1"/>
      <c r="S50" s="1"/>
      <c r="T50" s="1"/>
    </row>
    <row r="51" spans="1:16" ht="26.25">
      <c r="A51" s="27" t="s">
        <v>106</v>
      </c>
      <c r="B51" s="41"/>
      <c r="C51" s="41"/>
      <c r="D51" s="28"/>
      <c r="E51" s="28"/>
      <c r="F51" s="28"/>
      <c r="G51" s="28"/>
      <c r="H51" s="28"/>
      <c r="I51" s="28"/>
      <c r="J51" s="29"/>
      <c r="K51" s="74"/>
      <c r="L51" s="75"/>
      <c r="P51" s="23"/>
    </row>
    <row r="52" spans="1:14" ht="18">
      <c r="A52" s="16"/>
      <c r="B52" s="44"/>
      <c r="C52" s="44"/>
      <c r="D52" s="16"/>
      <c r="E52" s="16"/>
      <c r="F52" s="16"/>
      <c r="G52" s="16"/>
      <c r="H52" s="16"/>
      <c r="I52" s="16"/>
      <c r="J52" s="16"/>
      <c r="K52" s="16"/>
      <c r="L52" s="16"/>
      <c r="N52" s="10"/>
    </row>
    <row r="53" spans="1:12" ht="20.25">
      <c r="A53" s="80" t="s">
        <v>59</v>
      </c>
      <c r="B53" s="81"/>
      <c r="C53" s="81"/>
      <c r="D53" s="81"/>
      <c r="E53" s="81"/>
      <c r="F53" s="81"/>
      <c r="G53" s="82"/>
      <c r="H53" s="26"/>
      <c r="I53" s="26"/>
      <c r="J53" s="26"/>
      <c r="K53" s="26"/>
      <c r="L53" s="26"/>
    </row>
    <row r="54" spans="1:12" ht="38.25" customHeight="1">
      <c r="A54" s="9"/>
      <c r="B54" s="39"/>
      <c r="C54" s="39"/>
      <c r="D54" s="9"/>
      <c r="E54" s="9"/>
      <c r="F54" s="9"/>
      <c r="G54" s="9"/>
      <c r="H54" s="9"/>
      <c r="I54" s="9"/>
      <c r="J54" s="8"/>
      <c r="K54" s="8"/>
      <c r="L54" s="9"/>
    </row>
    <row r="55" spans="1:6" ht="20.25">
      <c r="A55" s="30" t="s">
        <v>28</v>
      </c>
      <c r="B55" s="31"/>
      <c r="C55" s="61"/>
      <c r="D55" s="34"/>
      <c r="E55" s="31"/>
      <c r="F55" s="34"/>
    </row>
    <row r="56" spans="1:21" ht="18">
      <c r="A56" s="8"/>
      <c r="D56" s="11"/>
      <c r="E56" s="67"/>
      <c r="F56" s="68"/>
      <c r="G56" s="68"/>
      <c r="H56" s="24" t="s">
        <v>16</v>
      </c>
      <c r="I56" s="32"/>
      <c r="J56" s="53"/>
      <c r="L56" s="52" t="s">
        <v>38</v>
      </c>
      <c r="M56" s="32"/>
      <c r="N56" s="32"/>
      <c r="O56" s="32"/>
      <c r="P56" s="32"/>
      <c r="Q56" s="32"/>
      <c r="R56" s="32"/>
      <c r="S56" s="32"/>
      <c r="T56" s="32"/>
      <c r="U56" s="53"/>
    </row>
    <row r="57" spans="1:21" ht="25.5">
      <c r="A57" s="5" t="s">
        <v>15</v>
      </c>
      <c r="B57" s="40" t="s">
        <v>56</v>
      </c>
      <c r="C57" s="6" t="s">
        <v>4</v>
      </c>
      <c r="D57" s="73"/>
      <c r="E57" s="14" t="s">
        <v>17</v>
      </c>
      <c r="F57" s="15" t="s">
        <v>18</v>
      </c>
      <c r="G57" s="13" t="s">
        <v>58</v>
      </c>
      <c r="H57" s="5" t="s">
        <v>30</v>
      </c>
      <c r="I57" s="5" t="s">
        <v>0</v>
      </c>
      <c r="J57" s="5"/>
      <c r="L57" s="5" t="s">
        <v>15</v>
      </c>
      <c r="M57" s="5" t="s">
        <v>39</v>
      </c>
      <c r="N57" s="54" t="s">
        <v>0</v>
      </c>
      <c r="O57" s="88" t="s">
        <v>60</v>
      </c>
      <c r="P57" s="89"/>
      <c r="Q57" s="89"/>
      <c r="R57" s="89"/>
      <c r="S57" s="89"/>
      <c r="T57" s="89"/>
      <c r="U57" s="90"/>
    </row>
    <row r="58" spans="1:21" ht="12.75">
      <c r="A58" s="7" t="s">
        <v>25</v>
      </c>
      <c r="B58" s="59"/>
      <c r="C58" s="37"/>
      <c r="D58" s="37"/>
      <c r="E58" s="37"/>
      <c r="F58" s="37"/>
      <c r="G58" s="37"/>
      <c r="H58" s="37"/>
      <c r="I58" s="37"/>
      <c r="J58" s="37"/>
      <c r="L58" s="7">
        <v>1</v>
      </c>
      <c r="M58" s="63">
        <f aca="true" t="shared" si="2" ref="M58:M64">SUM(O58:U58)</f>
        <v>80</v>
      </c>
      <c r="N58" s="4" t="s">
        <v>34</v>
      </c>
      <c r="O58" s="64">
        <v>80</v>
      </c>
      <c r="P58" s="65"/>
      <c r="Q58" s="65"/>
      <c r="R58" s="65"/>
      <c r="S58" s="65"/>
      <c r="T58" s="65"/>
      <c r="U58" s="66"/>
    </row>
    <row r="59" spans="1:21" ht="12.75">
      <c r="A59" s="7">
        <v>1</v>
      </c>
      <c r="B59" s="59" t="s">
        <v>138</v>
      </c>
      <c r="C59" s="4">
        <v>64</v>
      </c>
      <c r="D59" s="49"/>
      <c r="E59" s="48">
        <v>1</v>
      </c>
      <c r="F59" s="48"/>
      <c r="G59" s="48"/>
      <c r="H59" s="4" t="s">
        <v>62</v>
      </c>
      <c r="I59" s="4" t="s">
        <v>34</v>
      </c>
      <c r="J59" s="7">
        <v>80</v>
      </c>
      <c r="L59" s="7">
        <v>2</v>
      </c>
      <c r="M59" s="63">
        <f t="shared" si="2"/>
        <v>80</v>
      </c>
      <c r="N59" s="4" t="s">
        <v>125</v>
      </c>
      <c r="O59" s="64">
        <v>80</v>
      </c>
      <c r="P59" s="65"/>
      <c r="Q59" s="65"/>
      <c r="R59" s="65"/>
      <c r="S59" s="65"/>
      <c r="T59" s="65"/>
      <c r="U59" s="66"/>
    </row>
    <row r="60" spans="1:21" ht="12.75">
      <c r="A60" s="7">
        <v>2</v>
      </c>
      <c r="B60" s="59" t="s">
        <v>139</v>
      </c>
      <c r="C60" s="4">
        <v>64</v>
      </c>
      <c r="D60" s="49"/>
      <c r="E60" s="48">
        <v>2</v>
      </c>
      <c r="F60" s="48"/>
      <c r="G60" s="48"/>
      <c r="H60" s="4" t="s">
        <v>46</v>
      </c>
      <c r="I60" s="4" t="s">
        <v>127</v>
      </c>
      <c r="J60" s="7">
        <v>60</v>
      </c>
      <c r="L60" s="7">
        <v>3</v>
      </c>
      <c r="M60" s="63">
        <f t="shared" si="2"/>
        <v>80</v>
      </c>
      <c r="N60" s="4" t="s">
        <v>145</v>
      </c>
      <c r="O60" s="64">
        <v>80</v>
      </c>
      <c r="P60" s="65"/>
      <c r="Q60" s="65"/>
      <c r="R60" s="65"/>
      <c r="S60" s="65"/>
      <c r="T60" s="65"/>
      <c r="U60" s="66"/>
    </row>
    <row r="61" spans="1:21" ht="12.75">
      <c r="A61" s="7" t="s">
        <v>41</v>
      </c>
      <c r="B61" s="55"/>
      <c r="C61" s="49"/>
      <c r="D61" s="49"/>
      <c r="E61" s="49"/>
      <c r="F61" s="37"/>
      <c r="G61" s="37"/>
      <c r="H61" s="37"/>
      <c r="I61" s="72"/>
      <c r="J61" s="76"/>
      <c r="L61" s="7">
        <v>4</v>
      </c>
      <c r="M61" s="63">
        <f t="shared" si="2"/>
        <v>60</v>
      </c>
      <c r="N61" s="4" t="s">
        <v>127</v>
      </c>
      <c r="O61" s="64">
        <v>60</v>
      </c>
      <c r="P61" s="65"/>
      <c r="Q61" s="65"/>
      <c r="R61" s="65"/>
      <c r="S61" s="65"/>
      <c r="T61" s="65"/>
      <c r="U61" s="66"/>
    </row>
    <row r="62" spans="1:21" ht="12.75">
      <c r="A62" s="7">
        <v>1</v>
      </c>
      <c r="B62" s="59" t="s">
        <v>142</v>
      </c>
      <c r="C62" s="4">
        <v>64</v>
      </c>
      <c r="D62" s="49"/>
      <c r="E62" s="48"/>
      <c r="F62" s="48">
        <v>1</v>
      </c>
      <c r="G62" s="48"/>
      <c r="H62" s="4" t="s">
        <v>50</v>
      </c>
      <c r="I62" s="4" t="s">
        <v>125</v>
      </c>
      <c r="J62" s="7">
        <v>80</v>
      </c>
      <c r="L62" s="7">
        <v>5</v>
      </c>
      <c r="M62" s="63">
        <f t="shared" si="2"/>
        <v>60</v>
      </c>
      <c r="N62" s="4" t="s">
        <v>137</v>
      </c>
      <c r="O62" s="64">
        <v>60</v>
      </c>
      <c r="P62" s="65"/>
      <c r="Q62" s="65"/>
      <c r="R62" s="65"/>
      <c r="S62" s="65"/>
      <c r="T62" s="65"/>
      <c r="U62" s="66"/>
    </row>
    <row r="63" spans="1:21" ht="12.75">
      <c r="A63" s="7">
        <v>2</v>
      </c>
      <c r="B63" s="59" t="s">
        <v>143</v>
      </c>
      <c r="C63" s="4">
        <v>64</v>
      </c>
      <c r="D63" s="49"/>
      <c r="E63" s="48"/>
      <c r="F63" s="48">
        <v>2</v>
      </c>
      <c r="G63" s="48"/>
      <c r="H63" s="4" t="s">
        <v>140</v>
      </c>
      <c r="I63" s="4" t="s">
        <v>137</v>
      </c>
      <c r="J63" s="7">
        <v>60</v>
      </c>
      <c r="L63" s="7">
        <v>6</v>
      </c>
      <c r="M63" s="63">
        <f t="shared" si="2"/>
        <v>60</v>
      </c>
      <c r="N63" s="4" t="s">
        <v>6</v>
      </c>
      <c r="O63" s="64">
        <v>60</v>
      </c>
      <c r="P63" s="65"/>
      <c r="Q63" s="65"/>
      <c r="R63" s="65"/>
      <c r="S63" s="65"/>
      <c r="T63" s="65"/>
      <c r="U63" s="66"/>
    </row>
    <row r="64" spans="1:21" ht="12.75">
      <c r="A64" s="7">
        <v>3</v>
      </c>
      <c r="B64" s="59" t="s">
        <v>144</v>
      </c>
      <c r="C64" s="4">
        <v>64</v>
      </c>
      <c r="D64" s="49"/>
      <c r="E64" s="48"/>
      <c r="F64" s="48">
        <v>3</v>
      </c>
      <c r="G64" s="48"/>
      <c r="H64" s="4" t="s">
        <v>141</v>
      </c>
      <c r="I64" s="4" t="s">
        <v>129</v>
      </c>
      <c r="J64" s="7">
        <v>50</v>
      </c>
      <c r="L64" s="7">
        <v>7</v>
      </c>
      <c r="M64" s="63">
        <f t="shared" si="2"/>
        <v>50</v>
      </c>
      <c r="N64" s="4" t="s">
        <v>129</v>
      </c>
      <c r="O64" s="64">
        <v>50</v>
      </c>
      <c r="P64" s="65"/>
      <c r="Q64" s="65"/>
      <c r="R64" s="65"/>
      <c r="S64" s="65"/>
      <c r="T64" s="65"/>
      <c r="U64" s="66"/>
    </row>
    <row r="65" spans="1:10" ht="12.75">
      <c r="A65" s="7" t="s">
        <v>29</v>
      </c>
      <c r="B65" s="59"/>
      <c r="C65" s="37"/>
      <c r="D65" s="49"/>
      <c r="E65" s="49"/>
      <c r="F65" s="49"/>
      <c r="G65" s="49"/>
      <c r="H65" s="37"/>
      <c r="I65" s="37"/>
      <c r="J65" s="37"/>
    </row>
    <row r="66" spans="1:10" ht="12.75">
      <c r="A66" s="7">
        <v>1</v>
      </c>
      <c r="B66" s="59" t="s">
        <v>146</v>
      </c>
      <c r="C66" s="4">
        <v>64</v>
      </c>
      <c r="D66" s="49"/>
      <c r="E66" s="48"/>
      <c r="F66" s="48"/>
      <c r="G66" s="48">
        <v>1</v>
      </c>
      <c r="H66" s="4" t="s">
        <v>53</v>
      </c>
      <c r="I66" s="4" t="s">
        <v>145</v>
      </c>
      <c r="J66" s="7">
        <v>80</v>
      </c>
    </row>
    <row r="67" spans="1:10" ht="12.75">
      <c r="A67" s="7">
        <v>2</v>
      </c>
      <c r="B67" s="59" t="s">
        <v>147</v>
      </c>
      <c r="C67" s="4">
        <v>64</v>
      </c>
      <c r="D67" s="49"/>
      <c r="E67" s="48"/>
      <c r="F67" s="48"/>
      <c r="G67" s="48">
        <v>2</v>
      </c>
      <c r="H67" s="4" t="s">
        <v>48</v>
      </c>
      <c r="I67" s="4" t="s">
        <v>6</v>
      </c>
      <c r="J67" s="7">
        <v>60</v>
      </c>
    </row>
  </sheetData>
  <mergeCells count="7">
    <mergeCell ref="O11:U11"/>
    <mergeCell ref="O57:U57"/>
    <mergeCell ref="A4:F4"/>
    <mergeCell ref="A6:M6"/>
    <mergeCell ref="A5:M5"/>
    <mergeCell ref="D10:F10"/>
    <mergeCell ref="A53:G5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8" scale="5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5"/>
  <sheetViews>
    <sheetView tabSelected="1" zoomScale="70" zoomScaleNormal="70" workbookViewId="0" topLeftCell="A1">
      <selection activeCell="K50" sqref="K50"/>
    </sheetView>
  </sheetViews>
  <sheetFormatPr defaultColWidth="11.421875" defaultRowHeight="12.75"/>
  <cols>
    <col min="1" max="1" width="8.7109375" style="0" customWidth="1"/>
    <col min="2" max="2" width="8.8515625" style="42" customWidth="1"/>
    <col min="3" max="3" width="9.140625" style="0" customWidth="1"/>
    <col min="4" max="4" width="9.57421875" style="0" customWidth="1"/>
    <col min="5" max="5" width="12.28125" style="0" customWidth="1"/>
    <col min="6" max="6" width="11.140625" style="0" customWidth="1"/>
    <col min="7" max="7" width="10.00390625" style="0" customWidth="1"/>
    <col min="8" max="8" width="28.57421875" style="0" customWidth="1"/>
    <col min="9" max="9" width="28.00390625" style="0" customWidth="1"/>
    <col min="10" max="10" width="11.28125" style="0" customWidth="1"/>
    <col min="11" max="11" width="7.57421875" style="0" customWidth="1"/>
    <col min="12" max="12" width="8.7109375" style="0" customWidth="1"/>
    <col min="13" max="13" width="27.57421875" style="0" customWidth="1"/>
    <col min="14" max="14" width="5.421875" style="0" customWidth="1"/>
    <col min="15" max="15" width="4.421875" style="0" customWidth="1"/>
    <col min="16" max="16" width="5.140625" style="0" customWidth="1"/>
    <col min="17" max="17" width="4.421875" style="0" customWidth="1"/>
    <col min="18" max="20" width="3.57421875" style="0" customWidth="1"/>
    <col min="21" max="21" width="9.57421875" style="0" customWidth="1"/>
    <col min="22" max="24" width="3.8515625" style="0" customWidth="1"/>
    <col min="25" max="25" width="3.7109375" style="0" customWidth="1"/>
    <col min="26" max="26" width="3.8515625" style="0" customWidth="1"/>
    <col min="27" max="27" width="5.140625" style="0" customWidth="1"/>
    <col min="28" max="28" width="5.57421875" style="0" customWidth="1"/>
    <col min="29" max="29" width="5.7109375" style="0" customWidth="1"/>
    <col min="30" max="30" width="4.57421875" style="0" customWidth="1"/>
    <col min="32" max="32" width="24.140625" style="0" customWidth="1"/>
    <col min="33" max="33" width="29.57421875" style="0" bestFit="1" customWidth="1"/>
  </cols>
  <sheetData>
    <row r="1" spans="1:12" ht="36" customHeight="1">
      <c r="A1" s="20" t="s">
        <v>67</v>
      </c>
      <c r="C1" s="42"/>
      <c r="J1" s="20"/>
      <c r="K1" s="20"/>
      <c r="L1" s="20"/>
    </row>
    <row r="2" spans="1:26" ht="43.5" customHeight="1">
      <c r="A2" s="17" t="s">
        <v>70</v>
      </c>
      <c r="B2" s="38"/>
      <c r="C2" s="3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2"/>
      <c r="Q2" s="1"/>
      <c r="R2" s="1"/>
      <c r="S2" s="1"/>
      <c r="T2" s="1"/>
      <c r="U2" s="1"/>
      <c r="V2" s="1"/>
      <c r="W2" s="1"/>
      <c r="X2" s="1"/>
      <c r="Y2" s="1"/>
      <c r="Z2" s="1"/>
    </row>
    <row r="3" spans="1:17" ht="110.25" customHeight="1">
      <c r="A3" s="8"/>
      <c r="B3" s="39"/>
      <c r="C3" s="3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Q3" s="10"/>
    </row>
    <row r="4" spans="1:16" ht="36.75" customHeight="1">
      <c r="A4" s="79" t="s">
        <v>231</v>
      </c>
      <c r="B4" s="79"/>
      <c r="C4" s="79"/>
      <c r="D4" s="79"/>
      <c r="E4" s="79"/>
      <c r="F4" s="79"/>
      <c r="G4" s="8"/>
      <c r="H4" s="8"/>
      <c r="I4" s="8"/>
      <c r="J4" s="8"/>
      <c r="K4" s="8"/>
      <c r="L4" s="8"/>
      <c r="M4" s="8"/>
      <c r="N4" s="8"/>
      <c r="P4" s="10"/>
    </row>
    <row r="5" spans="1:16" s="1" customFormat="1" ht="31.5" customHeight="1">
      <c r="A5" s="86" t="s">
        <v>148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45"/>
      <c r="P5" s="46"/>
    </row>
    <row r="6" spans="1:16" ht="27.75" customHeight="1">
      <c r="A6" s="85" t="s">
        <v>233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"/>
      <c r="P6" s="10"/>
    </row>
    <row r="7" spans="1:20" ht="29.25" customHeight="1">
      <c r="A7" s="8" t="s">
        <v>232</v>
      </c>
      <c r="B7" s="39"/>
      <c r="C7" s="39"/>
      <c r="D7" s="8"/>
      <c r="E7" s="8"/>
      <c r="F7" s="8"/>
      <c r="G7" s="8"/>
      <c r="H7" s="36" t="s">
        <v>234</v>
      </c>
      <c r="I7" s="36"/>
      <c r="J7" s="8"/>
      <c r="K7" s="8"/>
      <c r="L7" s="8"/>
      <c r="T7" s="35"/>
    </row>
    <row r="8" spans="1:17" ht="28.5" customHeight="1">
      <c r="A8" s="8" t="s">
        <v>235</v>
      </c>
      <c r="B8" s="39"/>
      <c r="C8" s="39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Q8" s="8"/>
    </row>
    <row r="9" spans="1:16" ht="28.5" customHeight="1">
      <c r="A9" s="18" t="s">
        <v>26</v>
      </c>
      <c r="B9" s="19"/>
      <c r="C9" s="19"/>
      <c r="D9" s="19"/>
      <c r="E9" s="19"/>
      <c r="F9" s="19"/>
      <c r="G9" s="19"/>
      <c r="H9" s="8"/>
      <c r="I9" s="8"/>
      <c r="J9" s="8"/>
      <c r="K9" s="8"/>
      <c r="L9" s="8"/>
      <c r="M9" s="8"/>
      <c r="N9" s="8"/>
      <c r="P9" s="8"/>
    </row>
    <row r="10" spans="1:21" ht="21.75" customHeight="1">
      <c r="A10" s="57"/>
      <c r="B10"/>
      <c r="C10" s="87" t="s">
        <v>5</v>
      </c>
      <c r="D10" s="84"/>
      <c r="E10" s="84"/>
      <c r="F10" s="68"/>
      <c r="G10" s="56"/>
      <c r="H10" s="22" t="s">
        <v>236</v>
      </c>
      <c r="I10" s="19"/>
      <c r="J10" s="19"/>
      <c r="L10" s="50" t="s">
        <v>237</v>
      </c>
      <c r="M10" s="19"/>
      <c r="N10" s="19"/>
      <c r="O10" s="19"/>
      <c r="P10" s="19"/>
      <c r="Q10" s="51"/>
      <c r="R10" s="51"/>
      <c r="S10" s="51"/>
      <c r="T10" s="51"/>
      <c r="U10" s="51"/>
    </row>
    <row r="11" spans="1:22" s="2" customFormat="1" ht="43.5" customHeight="1">
      <c r="A11" s="5" t="s">
        <v>15</v>
      </c>
      <c r="B11" s="33" t="s">
        <v>27</v>
      </c>
      <c r="C11" s="13" t="s">
        <v>1</v>
      </c>
      <c r="D11" s="14" t="s">
        <v>2</v>
      </c>
      <c r="E11" s="15" t="s">
        <v>3</v>
      </c>
      <c r="F11" s="70" t="s">
        <v>65</v>
      </c>
      <c r="G11" s="6" t="s">
        <v>4</v>
      </c>
      <c r="H11" s="5" t="s">
        <v>30</v>
      </c>
      <c r="I11" s="5" t="s">
        <v>0</v>
      </c>
      <c r="J11" s="40" t="s">
        <v>40</v>
      </c>
      <c r="L11" s="5" t="s">
        <v>15</v>
      </c>
      <c r="M11" s="54" t="s">
        <v>0</v>
      </c>
      <c r="N11" s="88" t="s">
        <v>238</v>
      </c>
      <c r="O11" s="89"/>
      <c r="P11" s="89"/>
      <c r="Q11" s="89"/>
      <c r="R11" s="89"/>
      <c r="S11" s="89"/>
      <c r="T11" s="90"/>
      <c r="U11" s="5" t="s">
        <v>39</v>
      </c>
      <c r="V11"/>
    </row>
    <row r="12" spans="1:21" ht="12.75">
      <c r="A12" s="7">
        <v>1</v>
      </c>
      <c r="B12" s="48"/>
      <c r="C12" s="47">
        <v>1</v>
      </c>
      <c r="D12" s="47"/>
      <c r="E12" s="47"/>
      <c r="F12" s="47"/>
      <c r="G12" s="4">
        <v>40</v>
      </c>
      <c r="H12" s="4" t="s">
        <v>21</v>
      </c>
      <c r="I12" s="4" t="s">
        <v>20</v>
      </c>
      <c r="J12" s="7">
        <v>80</v>
      </c>
      <c r="L12" s="7">
        <v>1</v>
      </c>
      <c r="M12" s="55" t="s">
        <v>20</v>
      </c>
      <c r="N12" s="64">
        <v>80</v>
      </c>
      <c r="O12" s="65">
        <v>40</v>
      </c>
      <c r="P12" s="65">
        <v>1</v>
      </c>
      <c r="Q12" s="65"/>
      <c r="R12" s="65"/>
      <c r="S12" s="65"/>
      <c r="T12" s="66"/>
      <c r="U12" s="63">
        <f>SUM(N12:T12)</f>
        <v>121</v>
      </c>
    </row>
    <row r="13" spans="1:21" ht="12.75">
      <c r="A13" s="7">
        <v>2</v>
      </c>
      <c r="B13" s="48"/>
      <c r="C13" s="47">
        <v>2</v>
      </c>
      <c r="D13" s="47"/>
      <c r="E13" s="47"/>
      <c r="F13" s="47"/>
      <c r="G13" s="4">
        <v>64</v>
      </c>
      <c r="H13" s="4" t="s">
        <v>7</v>
      </c>
      <c r="I13" s="4" t="s">
        <v>6</v>
      </c>
      <c r="J13" s="7">
        <v>60</v>
      </c>
      <c r="L13" s="7">
        <v>2</v>
      </c>
      <c r="M13" s="55" t="s">
        <v>6</v>
      </c>
      <c r="N13" s="64">
        <v>60</v>
      </c>
      <c r="O13" s="65">
        <v>13</v>
      </c>
      <c r="P13" s="65"/>
      <c r="Q13" s="65"/>
      <c r="R13" s="65"/>
      <c r="S13" s="65"/>
      <c r="T13" s="66"/>
      <c r="U13" s="63">
        <f>SUM(N13:T13)</f>
        <v>73</v>
      </c>
    </row>
    <row r="14" spans="1:21" ht="12.75">
      <c r="A14" s="7">
        <v>3</v>
      </c>
      <c r="B14" s="48">
        <v>1</v>
      </c>
      <c r="C14" s="47"/>
      <c r="D14" s="47"/>
      <c r="E14" s="47"/>
      <c r="F14" s="47"/>
      <c r="G14" s="4">
        <v>65</v>
      </c>
      <c r="H14" s="4" t="s">
        <v>107</v>
      </c>
      <c r="I14" s="4" t="s">
        <v>126</v>
      </c>
      <c r="J14" s="7">
        <v>50</v>
      </c>
      <c r="L14" s="7">
        <v>3</v>
      </c>
      <c r="M14" s="55" t="s">
        <v>127</v>
      </c>
      <c r="N14" s="64">
        <v>35</v>
      </c>
      <c r="O14" s="65">
        <v>20</v>
      </c>
      <c r="P14" s="65">
        <v>1</v>
      </c>
      <c r="Q14" s="65">
        <v>1</v>
      </c>
      <c r="R14" s="65"/>
      <c r="S14" s="65"/>
      <c r="T14" s="66"/>
      <c r="U14" s="63">
        <f>SUM(N14:T14)</f>
        <v>57</v>
      </c>
    </row>
    <row r="15" spans="1:21" ht="12.75">
      <c r="A15" s="7">
        <v>4</v>
      </c>
      <c r="B15" s="48"/>
      <c r="C15" s="47">
        <v>3</v>
      </c>
      <c r="D15" s="47"/>
      <c r="E15" s="47"/>
      <c r="F15" s="47"/>
      <c r="G15" s="4">
        <v>40</v>
      </c>
      <c r="H15" s="4" t="s">
        <v>52</v>
      </c>
      <c r="I15" s="4" t="s">
        <v>20</v>
      </c>
      <c r="J15" s="7">
        <v>40</v>
      </c>
      <c r="L15" s="7">
        <v>4</v>
      </c>
      <c r="M15" s="55" t="s">
        <v>126</v>
      </c>
      <c r="N15" s="64">
        <v>50</v>
      </c>
      <c r="O15" s="65"/>
      <c r="P15" s="65"/>
      <c r="Q15" s="65"/>
      <c r="R15" s="65"/>
      <c r="S15" s="65"/>
      <c r="T15" s="66"/>
      <c r="U15" s="63">
        <f>SUM(N15:T15)</f>
        <v>50</v>
      </c>
    </row>
    <row r="16" spans="1:21" ht="12.75">
      <c r="A16" s="7">
        <v>5</v>
      </c>
      <c r="B16" s="48"/>
      <c r="C16" s="47"/>
      <c r="D16" s="47">
        <v>1</v>
      </c>
      <c r="E16" s="47"/>
      <c r="F16" s="47">
        <v>1</v>
      </c>
      <c r="G16" s="4">
        <v>64</v>
      </c>
      <c r="H16" s="4" t="s">
        <v>24</v>
      </c>
      <c r="I16" s="4" t="s">
        <v>127</v>
      </c>
      <c r="J16" s="7">
        <v>35</v>
      </c>
      <c r="L16" s="7">
        <v>5</v>
      </c>
      <c r="M16" s="55" t="s">
        <v>133</v>
      </c>
      <c r="N16" s="64">
        <v>22</v>
      </c>
      <c r="O16" s="65">
        <v>18</v>
      </c>
      <c r="P16" s="65"/>
      <c r="Q16" s="65"/>
      <c r="R16" s="65"/>
      <c r="S16" s="65"/>
      <c r="T16" s="66"/>
      <c r="U16" s="63">
        <f>SUM(N16:T16)</f>
        <v>40</v>
      </c>
    </row>
    <row r="17" spans="1:21" ht="12.75">
      <c r="A17" s="7">
        <v>6</v>
      </c>
      <c r="B17" s="48"/>
      <c r="C17" s="47">
        <v>4</v>
      </c>
      <c r="D17" s="47"/>
      <c r="E17" s="47"/>
      <c r="F17" s="47"/>
      <c r="G17" s="4">
        <v>64</v>
      </c>
      <c r="H17" s="4" t="s">
        <v>19</v>
      </c>
      <c r="I17" s="4" t="s">
        <v>125</v>
      </c>
      <c r="J17" s="7">
        <v>30</v>
      </c>
      <c r="L17" s="7">
        <v>6</v>
      </c>
      <c r="M17" s="55" t="s">
        <v>128</v>
      </c>
      <c r="N17" s="64">
        <v>17</v>
      </c>
      <c r="O17" s="65">
        <v>16</v>
      </c>
      <c r="P17" s="65"/>
      <c r="Q17" s="65"/>
      <c r="R17" s="65"/>
      <c r="S17" s="65"/>
      <c r="T17" s="66"/>
      <c r="U17" s="63">
        <f>SUM(N17:T17)</f>
        <v>33</v>
      </c>
    </row>
    <row r="18" spans="1:21" ht="12.75">
      <c r="A18" s="7">
        <v>7</v>
      </c>
      <c r="B18" s="48"/>
      <c r="C18" s="47"/>
      <c r="D18" s="47">
        <v>2</v>
      </c>
      <c r="E18" s="47"/>
      <c r="F18" s="47"/>
      <c r="G18" s="4">
        <v>64</v>
      </c>
      <c r="H18" s="4" t="s">
        <v>172</v>
      </c>
      <c r="I18" s="4" t="s">
        <v>34</v>
      </c>
      <c r="J18" s="7">
        <v>25</v>
      </c>
      <c r="L18" s="7">
        <v>7</v>
      </c>
      <c r="M18" s="55" t="s">
        <v>125</v>
      </c>
      <c r="N18" s="64">
        <v>30</v>
      </c>
      <c r="O18" s="65">
        <v>2</v>
      </c>
      <c r="P18" s="65"/>
      <c r="Q18" s="65"/>
      <c r="R18" s="65"/>
      <c r="S18" s="65"/>
      <c r="T18" s="66"/>
      <c r="U18" s="63">
        <f>SUM(N18:T18)</f>
        <v>32</v>
      </c>
    </row>
    <row r="19" spans="1:21" ht="12.75">
      <c r="A19" s="7">
        <v>8</v>
      </c>
      <c r="B19" s="48"/>
      <c r="C19" s="47">
        <v>5</v>
      </c>
      <c r="D19" s="47"/>
      <c r="E19" s="47"/>
      <c r="F19" s="47"/>
      <c r="G19" s="4">
        <v>64</v>
      </c>
      <c r="H19" s="4" t="s">
        <v>221</v>
      </c>
      <c r="I19" s="4" t="s">
        <v>133</v>
      </c>
      <c r="J19" s="7">
        <v>22</v>
      </c>
      <c r="L19" s="7">
        <v>8</v>
      </c>
      <c r="M19" s="55" t="s">
        <v>34</v>
      </c>
      <c r="N19" s="64">
        <v>25</v>
      </c>
      <c r="O19" s="65"/>
      <c r="P19" s="65"/>
      <c r="Q19" s="65"/>
      <c r="R19" s="65"/>
      <c r="S19" s="65"/>
      <c r="T19" s="66"/>
      <c r="U19" s="63">
        <f>SUM(N19:T19)</f>
        <v>25</v>
      </c>
    </row>
    <row r="20" spans="1:21" ht="12.75">
      <c r="A20" s="7">
        <v>9</v>
      </c>
      <c r="B20" s="48"/>
      <c r="C20" s="47"/>
      <c r="D20" s="47"/>
      <c r="E20" s="47">
        <v>1</v>
      </c>
      <c r="F20" s="47">
        <v>2</v>
      </c>
      <c r="G20" s="4">
        <v>64</v>
      </c>
      <c r="H20" s="4" t="s">
        <v>42</v>
      </c>
      <c r="I20" s="4" t="s">
        <v>127</v>
      </c>
      <c r="J20" s="7">
        <v>20</v>
      </c>
      <c r="L20" s="7">
        <v>9</v>
      </c>
      <c r="M20" s="55" t="s">
        <v>33</v>
      </c>
      <c r="N20" s="64">
        <v>14</v>
      </c>
      <c r="O20" s="65">
        <v>2</v>
      </c>
      <c r="P20" s="65"/>
      <c r="Q20" s="65"/>
      <c r="R20" s="65"/>
      <c r="S20" s="65"/>
      <c r="T20" s="66"/>
      <c r="U20" s="63">
        <f>SUM(N20:T20)</f>
        <v>16</v>
      </c>
    </row>
    <row r="21" spans="1:21" ht="12.75">
      <c r="A21" s="7">
        <v>10</v>
      </c>
      <c r="B21" s="48"/>
      <c r="C21" s="47"/>
      <c r="D21" s="47">
        <v>3</v>
      </c>
      <c r="E21" s="47"/>
      <c r="F21" s="47"/>
      <c r="G21" s="4">
        <v>65</v>
      </c>
      <c r="H21" s="4" t="s">
        <v>61</v>
      </c>
      <c r="I21" s="4" t="s">
        <v>133</v>
      </c>
      <c r="J21" s="7">
        <v>18</v>
      </c>
      <c r="L21" s="7">
        <v>10</v>
      </c>
      <c r="M21" s="55" t="s">
        <v>132</v>
      </c>
      <c r="N21" s="64">
        <v>15</v>
      </c>
      <c r="O21" s="65"/>
      <c r="P21" s="65"/>
      <c r="Q21" s="65"/>
      <c r="R21" s="65"/>
      <c r="S21" s="65"/>
      <c r="T21" s="66"/>
      <c r="U21" s="63">
        <f>SUM(N21:T21)</f>
        <v>15</v>
      </c>
    </row>
    <row r="22" spans="1:21" ht="12.75">
      <c r="A22" s="7">
        <v>11</v>
      </c>
      <c r="B22" s="48">
        <v>2</v>
      </c>
      <c r="C22" s="47"/>
      <c r="D22" s="47"/>
      <c r="E22" s="47"/>
      <c r="F22" s="47"/>
      <c r="G22" s="4">
        <v>64</v>
      </c>
      <c r="H22" s="4" t="s">
        <v>181</v>
      </c>
      <c r="I22" s="4" t="s">
        <v>128</v>
      </c>
      <c r="J22" s="7">
        <v>17</v>
      </c>
      <c r="L22" s="7">
        <v>11</v>
      </c>
      <c r="M22" s="55" t="s">
        <v>32</v>
      </c>
      <c r="N22" s="64">
        <v>12</v>
      </c>
      <c r="O22" s="65"/>
      <c r="P22" s="65"/>
      <c r="Q22" s="65"/>
      <c r="R22" s="65"/>
      <c r="S22" s="65"/>
      <c r="T22" s="66"/>
      <c r="U22" s="63">
        <f>SUM(N22:T22)</f>
        <v>12</v>
      </c>
    </row>
    <row r="23" spans="1:21" ht="12.75">
      <c r="A23" s="7">
        <v>12</v>
      </c>
      <c r="B23" s="48">
        <v>3</v>
      </c>
      <c r="C23" s="47"/>
      <c r="D23" s="47"/>
      <c r="E23" s="47"/>
      <c r="F23" s="47"/>
      <c r="G23" s="4">
        <v>64</v>
      </c>
      <c r="H23" s="4" t="s">
        <v>224</v>
      </c>
      <c r="I23" s="4" t="s">
        <v>128</v>
      </c>
      <c r="J23" s="7">
        <v>16</v>
      </c>
      <c r="L23" s="7">
        <v>12</v>
      </c>
      <c r="M23" s="55" t="s">
        <v>131</v>
      </c>
      <c r="N23" s="64">
        <v>10</v>
      </c>
      <c r="O23" s="65"/>
      <c r="P23" s="65"/>
      <c r="Q23" s="65"/>
      <c r="R23" s="65"/>
      <c r="S23" s="65"/>
      <c r="T23" s="66"/>
      <c r="U23" s="63">
        <f>SUM(N23:T23)</f>
        <v>10</v>
      </c>
    </row>
    <row r="24" spans="1:21" ht="12.75">
      <c r="A24" s="7">
        <v>13</v>
      </c>
      <c r="B24" s="48"/>
      <c r="C24" s="47"/>
      <c r="D24" s="47"/>
      <c r="E24" s="47">
        <v>2</v>
      </c>
      <c r="F24" s="47"/>
      <c r="G24" s="4">
        <v>65</v>
      </c>
      <c r="H24" s="4" t="s">
        <v>112</v>
      </c>
      <c r="I24" s="4" t="s">
        <v>132</v>
      </c>
      <c r="J24" s="7">
        <v>15</v>
      </c>
      <c r="L24" s="7">
        <v>13</v>
      </c>
      <c r="M24" s="55" t="s">
        <v>37</v>
      </c>
      <c r="N24" s="64">
        <v>9</v>
      </c>
      <c r="O24" s="65"/>
      <c r="P24" s="65"/>
      <c r="Q24" s="65"/>
      <c r="R24" s="65"/>
      <c r="S24" s="65"/>
      <c r="T24" s="66"/>
      <c r="U24" s="63">
        <f>SUM(N24:T24)</f>
        <v>9</v>
      </c>
    </row>
    <row r="25" spans="1:21" ht="12.75">
      <c r="A25" s="7">
        <v>14</v>
      </c>
      <c r="B25" s="48"/>
      <c r="C25" s="47"/>
      <c r="D25" s="47"/>
      <c r="E25" s="47">
        <v>3</v>
      </c>
      <c r="F25" s="47"/>
      <c r="G25" s="4">
        <v>65</v>
      </c>
      <c r="H25" s="4" t="s">
        <v>23</v>
      </c>
      <c r="I25" s="4" t="s">
        <v>33</v>
      </c>
      <c r="J25" s="7">
        <v>14</v>
      </c>
      <c r="L25" s="7">
        <v>14</v>
      </c>
      <c r="M25" s="55" t="s">
        <v>135</v>
      </c>
      <c r="N25" s="64">
        <v>8</v>
      </c>
      <c r="O25" s="65"/>
      <c r="P25" s="65"/>
      <c r="Q25" s="65"/>
      <c r="R25" s="65"/>
      <c r="S25" s="65"/>
      <c r="T25" s="66"/>
      <c r="U25" s="63">
        <f>SUM(N25:T25)</f>
        <v>8</v>
      </c>
    </row>
    <row r="26" spans="1:21" ht="12.75">
      <c r="A26" s="7">
        <v>15</v>
      </c>
      <c r="B26" s="48"/>
      <c r="C26" s="47"/>
      <c r="D26" s="47"/>
      <c r="E26" s="47">
        <v>4</v>
      </c>
      <c r="F26" s="47"/>
      <c r="G26" s="4">
        <v>64</v>
      </c>
      <c r="H26" s="4" t="s">
        <v>22</v>
      </c>
      <c r="I26" s="4" t="s">
        <v>6</v>
      </c>
      <c r="J26" s="7">
        <v>13</v>
      </c>
      <c r="L26" s="7">
        <v>15</v>
      </c>
      <c r="M26" s="4" t="s">
        <v>230</v>
      </c>
      <c r="N26" s="64">
        <v>3</v>
      </c>
      <c r="O26" s="65"/>
      <c r="P26" s="65"/>
      <c r="Q26" s="65"/>
      <c r="R26" s="65"/>
      <c r="S26" s="65"/>
      <c r="T26" s="66"/>
      <c r="U26" s="63">
        <f aca="true" t="shared" si="0" ref="U26:U32">SUM(N26:T26)</f>
        <v>3</v>
      </c>
    </row>
    <row r="27" spans="1:21" ht="12.75">
      <c r="A27" s="7">
        <v>16</v>
      </c>
      <c r="B27" s="48"/>
      <c r="C27" s="47">
        <v>6</v>
      </c>
      <c r="D27" s="47"/>
      <c r="E27" s="60"/>
      <c r="F27" s="47"/>
      <c r="G27" s="142">
        <v>65</v>
      </c>
      <c r="H27" s="4" t="s">
        <v>222</v>
      </c>
      <c r="I27" s="4" t="s">
        <v>32</v>
      </c>
      <c r="J27" s="7">
        <v>12</v>
      </c>
      <c r="L27" s="7">
        <v>16</v>
      </c>
      <c r="M27" s="4" t="s">
        <v>183</v>
      </c>
      <c r="N27" s="64">
        <v>2</v>
      </c>
      <c r="O27" s="65">
        <v>1</v>
      </c>
      <c r="P27" s="65"/>
      <c r="Q27" s="65"/>
      <c r="R27" s="65"/>
      <c r="S27" s="65"/>
      <c r="T27" s="66"/>
      <c r="U27" s="63">
        <f t="shared" si="0"/>
        <v>3</v>
      </c>
    </row>
    <row r="28" spans="1:21" ht="12.75">
      <c r="A28" s="7">
        <v>17</v>
      </c>
      <c r="B28" s="48">
        <v>4</v>
      </c>
      <c r="C28" s="47"/>
      <c r="D28" s="47"/>
      <c r="E28" s="47"/>
      <c r="F28" s="47"/>
      <c r="G28" s="142">
        <v>64</v>
      </c>
      <c r="H28" s="4" t="s">
        <v>223</v>
      </c>
      <c r="I28" s="4" t="s">
        <v>134</v>
      </c>
      <c r="J28" s="7">
        <v>11</v>
      </c>
      <c r="L28" s="7">
        <v>17</v>
      </c>
      <c r="M28" s="55" t="s">
        <v>45</v>
      </c>
      <c r="N28" s="64">
        <v>2</v>
      </c>
      <c r="O28" s="65"/>
      <c r="P28" s="65"/>
      <c r="Q28" s="65"/>
      <c r="R28" s="65"/>
      <c r="S28" s="65"/>
      <c r="T28" s="66"/>
      <c r="U28" s="63">
        <f>SUM(N28:T28)</f>
        <v>2</v>
      </c>
    </row>
    <row r="29" spans="1:21" ht="12.75">
      <c r="A29" s="7">
        <v>18</v>
      </c>
      <c r="B29" s="48"/>
      <c r="C29" s="47"/>
      <c r="D29" s="47"/>
      <c r="E29" s="47">
        <v>5</v>
      </c>
      <c r="F29" s="47"/>
      <c r="G29" s="4">
        <v>87</v>
      </c>
      <c r="H29" s="4" t="s">
        <v>110</v>
      </c>
      <c r="I29" s="4" t="s">
        <v>131</v>
      </c>
      <c r="J29" s="7">
        <v>10</v>
      </c>
      <c r="L29" s="7">
        <v>18</v>
      </c>
      <c r="M29" s="55" t="s">
        <v>137</v>
      </c>
      <c r="N29" s="64">
        <v>2</v>
      </c>
      <c r="O29" s="65"/>
      <c r="P29" s="65"/>
      <c r="Q29" s="65"/>
      <c r="R29" s="65"/>
      <c r="S29" s="65"/>
      <c r="T29" s="66"/>
      <c r="U29" s="63">
        <f>SUM(N29:T29)</f>
        <v>2</v>
      </c>
    </row>
    <row r="30" spans="1:21" ht="12.75">
      <c r="A30" s="7">
        <v>19</v>
      </c>
      <c r="B30" s="48"/>
      <c r="C30" s="47"/>
      <c r="D30" s="47"/>
      <c r="E30" s="47">
        <v>6</v>
      </c>
      <c r="F30" s="47"/>
      <c r="G30" s="4">
        <v>64</v>
      </c>
      <c r="H30" s="4" t="s">
        <v>11</v>
      </c>
      <c r="I30" s="4" t="s">
        <v>37</v>
      </c>
      <c r="J30" s="7">
        <v>9</v>
      </c>
      <c r="L30" s="7">
        <v>19</v>
      </c>
      <c r="M30" s="55" t="s">
        <v>149</v>
      </c>
      <c r="N30" s="64">
        <v>2</v>
      </c>
      <c r="O30" s="65"/>
      <c r="P30" s="65"/>
      <c r="Q30" s="65"/>
      <c r="R30" s="65"/>
      <c r="S30" s="65"/>
      <c r="T30" s="66"/>
      <c r="U30" s="63">
        <f>SUM(N30:T30)</f>
        <v>2</v>
      </c>
    </row>
    <row r="31" spans="1:21" ht="12.75">
      <c r="A31" s="7">
        <v>20</v>
      </c>
      <c r="B31" s="48"/>
      <c r="C31" s="47"/>
      <c r="D31" s="47"/>
      <c r="E31" s="47">
        <v>7</v>
      </c>
      <c r="F31" s="47">
        <v>3</v>
      </c>
      <c r="G31" s="4">
        <v>64</v>
      </c>
      <c r="H31" s="4" t="s">
        <v>116</v>
      </c>
      <c r="I31" s="4" t="s">
        <v>135</v>
      </c>
      <c r="J31" s="7">
        <v>8</v>
      </c>
      <c r="L31" s="7">
        <v>20</v>
      </c>
      <c r="M31" s="4" t="s">
        <v>167</v>
      </c>
      <c r="N31" s="64">
        <v>1</v>
      </c>
      <c r="O31" s="65">
        <v>1</v>
      </c>
      <c r="P31" s="65"/>
      <c r="Q31" s="65"/>
      <c r="R31" s="65"/>
      <c r="S31" s="65"/>
      <c r="T31" s="66"/>
      <c r="U31" s="63">
        <f t="shared" si="0"/>
        <v>2</v>
      </c>
    </row>
    <row r="32" spans="1:21" ht="12.75">
      <c r="A32" s="7">
        <v>21</v>
      </c>
      <c r="B32" s="48"/>
      <c r="C32" s="47"/>
      <c r="D32" s="47"/>
      <c r="E32" s="47">
        <v>8</v>
      </c>
      <c r="F32" s="47">
        <v>4</v>
      </c>
      <c r="G32" s="4">
        <v>64</v>
      </c>
      <c r="H32" s="4" t="s">
        <v>12</v>
      </c>
      <c r="I32" s="4" t="s">
        <v>127</v>
      </c>
      <c r="J32" s="7">
        <v>7</v>
      </c>
      <c r="L32" s="7">
        <v>21</v>
      </c>
      <c r="M32" s="4" t="s">
        <v>228</v>
      </c>
      <c r="N32" s="64">
        <v>2</v>
      </c>
      <c r="O32" s="65"/>
      <c r="P32" s="65"/>
      <c r="Q32" s="65"/>
      <c r="R32" s="65"/>
      <c r="S32" s="65"/>
      <c r="T32" s="66"/>
      <c r="U32" s="63">
        <f t="shared" si="0"/>
        <v>2</v>
      </c>
    </row>
    <row r="33" spans="1:21" ht="12.75">
      <c r="A33" s="7">
        <v>22</v>
      </c>
      <c r="B33" s="48">
        <v>5</v>
      </c>
      <c r="C33" s="47"/>
      <c r="D33" s="47"/>
      <c r="E33" s="47"/>
      <c r="F33" s="47"/>
      <c r="G33" s="4">
        <v>65</v>
      </c>
      <c r="H33" s="4" t="s">
        <v>114</v>
      </c>
      <c r="I33" s="4" t="s">
        <v>134</v>
      </c>
      <c r="J33" s="7">
        <v>6</v>
      </c>
      <c r="L33" s="7">
        <v>22</v>
      </c>
      <c r="M33" s="55" t="s">
        <v>35</v>
      </c>
      <c r="N33" s="64">
        <v>1</v>
      </c>
      <c r="O33" s="65"/>
      <c r="P33" s="65"/>
      <c r="Q33" s="65"/>
      <c r="R33" s="65"/>
      <c r="S33" s="65"/>
      <c r="T33" s="66"/>
      <c r="U33" s="63">
        <f>SUM(N33:T33)</f>
        <v>1</v>
      </c>
    </row>
    <row r="34" spans="1:10" ht="12.75">
      <c r="A34" s="7">
        <v>23</v>
      </c>
      <c r="B34" s="48"/>
      <c r="C34" s="47"/>
      <c r="D34" s="47"/>
      <c r="E34" s="47">
        <v>9</v>
      </c>
      <c r="F34" s="47"/>
      <c r="G34" s="4">
        <v>40</v>
      </c>
      <c r="H34" s="4" t="s">
        <v>122</v>
      </c>
      <c r="I34" s="4" t="s">
        <v>20</v>
      </c>
      <c r="J34" s="7">
        <v>5</v>
      </c>
    </row>
    <row r="35" spans="1:10" ht="12.75">
      <c r="A35" s="7">
        <v>24</v>
      </c>
      <c r="B35" s="48"/>
      <c r="C35" s="47"/>
      <c r="D35" s="47"/>
      <c r="E35" s="47">
        <v>10</v>
      </c>
      <c r="F35" s="47"/>
      <c r="G35" s="4">
        <v>64</v>
      </c>
      <c r="H35" s="4" t="s">
        <v>43</v>
      </c>
      <c r="I35" s="4" t="s">
        <v>127</v>
      </c>
      <c r="J35" s="7">
        <v>4</v>
      </c>
    </row>
    <row r="36" spans="1:10" ht="12.75">
      <c r="A36" s="7">
        <v>25</v>
      </c>
      <c r="B36" s="48"/>
      <c r="C36" s="47"/>
      <c r="D36" s="47"/>
      <c r="E36" s="47">
        <v>11</v>
      </c>
      <c r="F36" s="47"/>
      <c r="G36" s="142">
        <v>64</v>
      </c>
      <c r="H36" s="4" t="s">
        <v>229</v>
      </c>
      <c r="I36" s="4" t="s">
        <v>230</v>
      </c>
      <c r="J36" s="7">
        <v>3</v>
      </c>
    </row>
    <row r="37" spans="1:10" ht="12.75">
      <c r="A37" s="7">
        <v>26</v>
      </c>
      <c r="B37" s="48"/>
      <c r="C37" s="47"/>
      <c r="D37" s="47"/>
      <c r="E37" s="47">
        <v>12</v>
      </c>
      <c r="F37" s="47"/>
      <c r="G37" s="4">
        <v>65</v>
      </c>
      <c r="H37" s="4" t="s">
        <v>226</v>
      </c>
      <c r="I37" s="4" t="s">
        <v>33</v>
      </c>
      <c r="J37" s="7">
        <v>2</v>
      </c>
    </row>
    <row r="38" spans="1:10" ht="12.75">
      <c r="A38" s="7">
        <v>27</v>
      </c>
      <c r="B38" s="48"/>
      <c r="C38" s="47"/>
      <c r="D38" s="47"/>
      <c r="E38" s="47">
        <v>13</v>
      </c>
      <c r="F38" s="47"/>
      <c r="G38" s="4">
        <v>64</v>
      </c>
      <c r="H38" s="4" t="s">
        <v>109</v>
      </c>
      <c r="I38" s="4" t="s">
        <v>45</v>
      </c>
      <c r="J38" s="7">
        <v>2</v>
      </c>
    </row>
    <row r="39" spans="1:21" ht="12.75">
      <c r="A39" s="7">
        <v>28</v>
      </c>
      <c r="B39" s="48"/>
      <c r="C39" s="47"/>
      <c r="D39" s="47"/>
      <c r="E39" s="47">
        <v>14</v>
      </c>
      <c r="F39" s="47"/>
      <c r="G39" s="4">
        <v>64</v>
      </c>
      <c r="H39" s="4" t="s">
        <v>117</v>
      </c>
      <c r="I39" s="4" t="s">
        <v>149</v>
      </c>
      <c r="J39" s="7">
        <v>2</v>
      </c>
      <c r="L39" s="1"/>
      <c r="M39" s="1"/>
      <c r="N39" s="77"/>
      <c r="O39" s="1"/>
      <c r="P39" s="1"/>
      <c r="Q39" s="1"/>
      <c r="R39" s="1"/>
      <c r="S39" s="1"/>
      <c r="T39" s="1"/>
      <c r="U39" s="1"/>
    </row>
    <row r="40" spans="1:21" ht="12.75">
      <c r="A40" s="7">
        <v>29</v>
      </c>
      <c r="B40" s="48"/>
      <c r="C40" s="47"/>
      <c r="D40" s="47"/>
      <c r="E40" s="47">
        <v>15</v>
      </c>
      <c r="F40" s="47"/>
      <c r="G40" s="4">
        <v>64</v>
      </c>
      <c r="H40" s="4" t="s">
        <v>120</v>
      </c>
      <c r="I40" s="4" t="s">
        <v>137</v>
      </c>
      <c r="J40" s="7">
        <v>2</v>
      </c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2.75">
      <c r="A41" s="7">
        <v>30</v>
      </c>
      <c r="B41" s="48"/>
      <c r="C41" s="47"/>
      <c r="D41" s="47"/>
      <c r="E41" s="47">
        <v>16</v>
      </c>
      <c r="F41" s="47"/>
      <c r="G41" s="142">
        <v>64</v>
      </c>
      <c r="H41" s="4" t="s">
        <v>188</v>
      </c>
      <c r="I41" s="4" t="s">
        <v>183</v>
      </c>
      <c r="J41" s="7">
        <v>2</v>
      </c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2.75">
      <c r="A42" s="7">
        <v>31</v>
      </c>
      <c r="B42" s="48"/>
      <c r="C42" s="47"/>
      <c r="D42" s="47"/>
      <c r="E42" s="47">
        <v>17</v>
      </c>
      <c r="F42" s="47"/>
      <c r="G42" s="142">
        <v>64</v>
      </c>
      <c r="H42" s="4" t="s">
        <v>227</v>
      </c>
      <c r="I42" s="4" t="s">
        <v>228</v>
      </c>
      <c r="J42" s="7">
        <v>2</v>
      </c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2.75">
      <c r="A43" s="7">
        <v>32</v>
      </c>
      <c r="B43" s="48">
        <v>6</v>
      </c>
      <c r="C43" s="47"/>
      <c r="D43" s="47"/>
      <c r="E43" s="47"/>
      <c r="F43" s="47">
        <v>5</v>
      </c>
      <c r="G43" s="4">
        <v>64</v>
      </c>
      <c r="H43" s="4" t="s">
        <v>225</v>
      </c>
      <c r="I43" s="4" t="s">
        <v>125</v>
      </c>
      <c r="J43" s="7">
        <v>2</v>
      </c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2.75">
      <c r="A44" s="7">
        <v>33</v>
      </c>
      <c r="B44" s="48"/>
      <c r="C44" s="47"/>
      <c r="D44" s="47"/>
      <c r="E44" s="47">
        <v>18</v>
      </c>
      <c r="F44" s="47"/>
      <c r="G44" s="142">
        <v>40</v>
      </c>
      <c r="H44" s="4" t="s">
        <v>191</v>
      </c>
      <c r="I44" s="4" t="s">
        <v>167</v>
      </c>
      <c r="J44" s="7">
        <v>1</v>
      </c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2.75">
      <c r="A45" s="7">
        <v>34</v>
      </c>
      <c r="B45" s="48"/>
      <c r="C45" s="47"/>
      <c r="D45" s="47"/>
      <c r="E45" s="47">
        <v>19</v>
      </c>
      <c r="F45" s="47"/>
      <c r="G45" s="142">
        <v>40</v>
      </c>
      <c r="H45" s="4" t="s">
        <v>205</v>
      </c>
      <c r="I45" s="4" t="s">
        <v>167</v>
      </c>
      <c r="J45" s="7">
        <v>1</v>
      </c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2.75">
      <c r="A46" s="7">
        <v>35</v>
      </c>
      <c r="B46" s="48"/>
      <c r="C46" s="47"/>
      <c r="D46" s="47">
        <v>4</v>
      </c>
      <c r="E46" s="47"/>
      <c r="F46" s="47"/>
      <c r="G46" s="4">
        <v>64</v>
      </c>
      <c r="H46" s="4" t="s">
        <v>8</v>
      </c>
      <c r="I46" s="4" t="s">
        <v>35</v>
      </c>
      <c r="J46" s="7">
        <v>1</v>
      </c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12" ht="12.75">
      <c r="A47" s="7">
        <v>36</v>
      </c>
      <c r="B47" s="48"/>
      <c r="C47" s="47"/>
      <c r="D47" s="47"/>
      <c r="E47" s="47">
        <v>20</v>
      </c>
      <c r="F47" s="47"/>
      <c r="G47" s="142">
        <v>64</v>
      </c>
      <c r="H47" s="4" t="s">
        <v>190</v>
      </c>
      <c r="I47" s="4" t="s">
        <v>183</v>
      </c>
      <c r="J47" s="7">
        <v>1</v>
      </c>
      <c r="L47" s="3"/>
    </row>
    <row r="48" spans="1:20" ht="38.25" customHeight="1">
      <c r="A48" s="2"/>
      <c r="B48" s="43"/>
      <c r="C48" s="43"/>
      <c r="D48" s="2"/>
      <c r="E48" s="3"/>
      <c r="F48" s="3"/>
      <c r="R48" s="1"/>
      <c r="S48" s="1"/>
      <c r="T48" s="1"/>
    </row>
    <row r="49" spans="1:16" ht="26.25">
      <c r="A49" s="27" t="s">
        <v>106</v>
      </c>
      <c r="B49" s="41"/>
      <c r="C49" s="41"/>
      <c r="D49" s="28"/>
      <c r="E49" s="28"/>
      <c r="F49" s="28"/>
      <c r="G49" s="28"/>
      <c r="H49" s="28"/>
      <c r="I49" s="28"/>
      <c r="J49" s="29"/>
      <c r="K49" s="74"/>
      <c r="L49" s="75"/>
      <c r="P49" s="23"/>
    </row>
    <row r="50" spans="1:14" ht="18">
      <c r="A50" s="16"/>
      <c r="B50" s="44"/>
      <c r="C50" s="44"/>
      <c r="D50" s="16"/>
      <c r="E50" s="16"/>
      <c r="F50" s="16"/>
      <c r="G50" s="16"/>
      <c r="H50" s="16"/>
      <c r="I50" s="16"/>
      <c r="J50" s="16"/>
      <c r="K50" s="16"/>
      <c r="L50" s="16"/>
      <c r="N50" s="10"/>
    </row>
    <row r="51" spans="1:12" ht="20.25">
      <c r="A51" s="80" t="s">
        <v>231</v>
      </c>
      <c r="B51" s="81"/>
      <c r="C51" s="81"/>
      <c r="D51" s="81"/>
      <c r="E51" s="81"/>
      <c r="F51" s="81"/>
      <c r="G51" s="82"/>
      <c r="H51" s="26"/>
      <c r="I51" s="26"/>
      <c r="J51" s="26"/>
      <c r="K51" s="26"/>
      <c r="L51" s="26"/>
    </row>
    <row r="52" spans="1:12" ht="38.25" customHeight="1">
      <c r="A52" s="9"/>
      <c r="B52" s="39"/>
      <c r="C52" s="39"/>
      <c r="D52" s="9"/>
      <c r="E52" s="9"/>
      <c r="F52" s="9"/>
      <c r="G52" s="9"/>
      <c r="H52" s="9"/>
      <c r="I52" s="9"/>
      <c r="J52" s="8"/>
      <c r="K52" s="8"/>
      <c r="L52" s="9"/>
    </row>
    <row r="53" spans="1:6" ht="20.25">
      <c r="A53" s="30" t="s">
        <v>28</v>
      </c>
      <c r="B53" s="31"/>
      <c r="C53" s="61"/>
      <c r="D53" s="34"/>
      <c r="E53" s="31"/>
      <c r="F53" s="34"/>
    </row>
    <row r="54" spans="1:21" ht="18">
      <c r="A54" s="8"/>
      <c r="D54" s="67"/>
      <c r="E54" s="68"/>
      <c r="F54" s="68"/>
      <c r="G54" s="24" t="s">
        <v>236</v>
      </c>
      <c r="H54" s="32"/>
      <c r="I54" s="53"/>
      <c r="J54" s="148"/>
      <c r="L54" s="52" t="s">
        <v>237</v>
      </c>
      <c r="M54" s="32"/>
      <c r="N54" s="32"/>
      <c r="O54" s="32"/>
      <c r="P54" s="32"/>
      <c r="Q54" s="32"/>
      <c r="R54" s="32"/>
      <c r="S54" s="32"/>
      <c r="T54" s="32"/>
      <c r="U54" s="53"/>
    </row>
    <row r="55" spans="1:21" ht="12.75">
      <c r="A55" s="5" t="s">
        <v>15</v>
      </c>
      <c r="B55" s="5"/>
      <c r="C55" s="143"/>
      <c r="D55" s="14" t="s">
        <v>17</v>
      </c>
      <c r="E55" s="15" t="s">
        <v>18</v>
      </c>
      <c r="F55" s="13" t="s">
        <v>58</v>
      </c>
      <c r="G55" s="6" t="s">
        <v>4</v>
      </c>
      <c r="H55" s="5" t="s">
        <v>30</v>
      </c>
      <c r="I55" s="5" t="s">
        <v>0</v>
      </c>
      <c r="J55" s="40" t="s">
        <v>40</v>
      </c>
      <c r="L55" s="5" t="s">
        <v>15</v>
      </c>
      <c r="M55" s="54" t="s">
        <v>0</v>
      </c>
      <c r="N55" s="88" t="s">
        <v>238</v>
      </c>
      <c r="O55" s="89"/>
      <c r="P55" s="89"/>
      <c r="Q55" s="89"/>
      <c r="R55" s="89"/>
      <c r="S55" s="89"/>
      <c r="T55" s="90"/>
      <c r="U55" s="5" t="s">
        <v>239</v>
      </c>
    </row>
    <row r="56" spans="1:21" ht="12.75">
      <c r="A56" s="7" t="s">
        <v>25</v>
      </c>
      <c r="B56" s="7"/>
      <c r="C56" s="144"/>
      <c r="D56" s="37"/>
      <c r="E56" s="37"/>
      <c r="F56" s="37"/>
      <c r="G56" s="37"/>
      <c r="H56" s="37"/>
      <c r="I56" s="37"/>
      <c r="J56" s="37"/>
      <c r="L56" s="7">
        <v>1</v>
      </c>
      <c r="M56" s="4" t="s">
        <v>127</v>
      </c>
      <c r="N56" s="64">
        <v>80</v>
      </c>
      <c r="O56" s="65">
        <v>50</v>
      </c>
      <c r="P56" s="65"/>
      <c r="Q56" s="65"/>
      <c r="R56" s="65"/>
      <c r="S56" s="65"/>
      <c r="T56" s="66"/>
      <c r="U56" s="63">
        <f>SUM(N56:T56)</f>
        <v>130</v>
      </c>
    </row>
    <row r="57" spans="1:21" ht="12.75">
      <c r="A57" s="7">
        <v>1</v>
      </c>
      <c r="B57" s="7"/>
      <c r="C57" s="144"/>
      <c r="D57" s="48">
        <v>1</v>
      </c>
      <c r="E57" s="48"/>
      <c r="F57" s="48"/>
      <c r="G57" s="145">
        <v>64</v>
      </c>
      <c r="H57" s="4" t="s">
        <v>199</v>
      </c>
      <c r="I57" s="4" t="s">
        <v>127</v>
      </c>
      <c r="J57" s="63">
        <v>80</v>
      </c>
      <c r="L57" s="7">
        <v>2</v>
      </c>
      <c r="M57" s="4" t="s">
        <v>125</v>
      </c>
      <c r="N57" s="64">
        <v>80</v>
      </c>
      <c r="O57" s="65"/>
      <c r="P57" s="65"/>
      <c r="Q57" s="65"/>
      <c r="R57" s="65"/>
      <c r="S57" s="65"/>
      <c r="T57" s="66"/>
      <c r="U57" s="63">
        <f>SUM(N57:T57)</f>
        <v>80</v>
      </c>
    </row>
    <row r="58" spans="1:21" ht="12.75">
      <c r="A58" s="7">
        <v>2</v>
      </c>
      <c r="B58" s="7"/>
      <c r="C58" s="144"/>
      <c r="D58" s="48">
        <v>2</v>
      </c>
      <c r="E58" s="48"/>
      <c r="F58" s="48"/>
      <c r="G58" s="145">
        <v>64</v>
      </c>
      <c r="H58" s="4" t="s">
        <v>62</v>
      </c>
      <c r="I58" s="4" t="s">
        <v>34</v>
      </c>
      <c r="J58" s="63">
        <v>60</v>
      </c>
      <c r="L58" s="7">
        <v>3</v>
      </c>
      <c r="M58" s="4" t="s">
        <v>145</v>
      </c>
      <c r="N58" s="64">
        <v>80</v>
      </c>
      <c r="O58" s="65"/>
      <c r="P58" s="65"/>
      <c r="Q58" s="65"/>
      <c r="R58" s="65"/>
      <c r="S58" s="65"/>
      <c r="T58" s="66"/>
      <c r="U58" s="63">
        <f>SUM(N58:T58)</f>
        <v>80</v>
      </c>
    </row>
    <row r="59" spans="1:21" ht="12.75">
      <c r="A59" s="7">
        <v>3</v>
      </c>
      <c r="B59" s="7"/>
      <c r="C59" s="144"/>
      <c r="D59" s="48">
        <v>3</v>
      </c>
      <c r="E59" s="48"/>
      <c r="F59" s="48"/>
      <c r="G59" s="145">
        <v>64</v>
      </c>
      <c r="H59" s="4" t="s">
        <v>46</v>
      </c>
      <c r="I59" s="4" t="s">
        <v>127</v>
      </c>
      <c r="J59" s="63">
        <v>50</v>
      </c>
      <c r="L59" s="7">
        <v>4</v>
      </c>
      <c r="M59" s="4" t="s">
        <v>34</v>
      </c>
      <c r="N59" s="64">
        <v>60</v>
      </c>
      <c r="O59" s="65"/>
      <c r="P59" s="65"/>
      <c r="Q59" s="65"/>
      <c r="R59" s="65"/>
      <c r="S59" s="65"/>
      <c r="T59" s="66"/>
      <c r="U59" s="63">
        <f>SUM(N59:T59)</f>
        <v>60</v>
      </c>
    </row>
    <row r="60" spans="1:21" ht="12.75">
      <c r="A60" s="7" t="s">
        <v>41</v>
      </c>
      <c r="B60" s="7"/>
      <c r="C60" s="37"/>
      <c r="D60" s="49"/>
      <c r="E60" s="37"/>
      <c r="F60" s="37"/>
      <c r="G60" s="146"/>
      <c r="H60" s="37"/>
      <c r="I60" s="72"/>
      <c r="J60" s="76"/>
      <c r="L60" s="7">
        <v>5</v>
      </c>
      <c r="M60" s="4" t="s">
        <v>137</v>
      </c>
      <c r="N60" s="64">
        <v>60</v>
      </c>
      <c r="O60" s="65"/>
      <c r="P60" s="65"/>
      <c r="Q60" s="65"/>
      <c r="R60" s="65"/>
      <c r="S60" s="65"/>
      <c r="T60" s="66"/>
      <c r="U60" s="63">
        <f>SUM(N60:T60)</f>
        <v>60</v>
      </c>
    </row>
    <row r="61" spans="1:21" ht="12.75">
      <c r="A61" s="7">
        <v>1</v>
      </c>
      <c r="B61" s="7"/>
      <c r="C61" s="144"/>
      <c r="D61" s="48"/>
      <c r="E61" s="48">
        <v>1</v>
      </c>
      <c r="F61" s="48"/>
      <c r="G61" s="145">
        <v>64</v>
      </c>
      <c r="H61" s="4" t="s">
        <v>50</v>
      </c>
      <c r="I61" s="4" t="s">
        <v>125</v>
      </c>
      <c r="J61" s="7">
        <v>80</v>
      </c>
      <c r="L61" s="7">
        <v>6</v>
      </c>
      <c r="M61" s="4" t="s">
        <v>6</v>
      </c>
      <c r="N61" s="64">
        <v>60</v>
      </c>
      <c r="O61" s="65"/>
      <c r="P61" s="65"/>
      <c r="Q61" s="65"/>
      <c r="R61" s="65"/>
      <c r="S61" s="65"/>
      <c r="T61" s="66"/>
      <c r="U61" s="63">
        <f>SUM(N61:T61)</f>
        <v>60</v>
      </c>
    </row>
    <row r="62" spans="1:10" ht="12.75">
      <c r="A62" s="7">
        <v>2</v>
      </c>
      <c r="B62" s="7"/>
      <c r="C62" s="144"/>
      <c r="D62" s="48"/>
      <c r="E62" s="48">
        <v>2</v>
      </c>
      <c r="F62" s="48"/>
      <c r="G62" s="145">
        <v>64</v>
      </c>
      <c r="H62" s="4" t="s">
        <v>140</v>
      </c>
      <c r="I62" s="4" t="s">
        <v>137</v>
      </c>
      <c r="J62" s="7">
        <v>60</v>
      </c>
    </row>
    <row r="63" spans="1:10" ht="12.75">
      <c r="A63" s="7" t="s">
        <v>29</v>
      </c>
      <c r="B63" s="7"/>
      <c r="C63" s="144"/>
      <c r="D63" s="49"/>
      <c r="E63" s="49"/>
      <c r="F63" s="49"/>
      <c r="G63" s="147"/>
      <c r="H63" s="37"/>
      <c r="I63" s="37"/>
      <c r="J63" s="37"/>
    </row>
    <row r="64" spans="1:10" ht="12.75">
      <c r="A64" s="7">
        <v>1</v>
      </c>
      <c r="B64" s="7"/>
      <c r="C64" s="144"/>
      <c r="D64" s="48"/>
      <c r="E64" s="48"/>
      <c r="F64" s="48">
        <v>1</v>
      </c>
      <c r="G64" s="145">
        <v>64</v>
      </c>
      <c r="H64" s="4" t="s">
        <v>53</v>
      </c>
      <c r="I64" s="4" t="s">
        <v>145</v>
      </c>
      <c r="J64" s="7">
        <v>80</v>
      </c>
    </row>
    <row r="65" spans="1:10" ht="12.75">
      <c r="A65" s="7">
        <v>2</v>
      </c>
      <c r="B65" s="7"/>
      <c r="C65" s="144"/>
      <c r="D65" s="48"/>
      <c r="E65" s="48"/>
      <c r="F65" s="48">
        <v>2</v>
      </c>
      <c r="G65" s="145">
        <v>64</v>
      </c>
      <c r="H65" s="4" t="s">
        <v>48</v>
      </c>
      <c r="I65" s="4" t="s">
        <v>6</v>
      </c>
      <c r="J65" s="7">
        <v>60</v>
      </c>
    </row>
  </sheetData>
  <mergeCells count="7">
    <mergeCell ref="N11:T11"/>
    <mergeCell ref="N55:T55"/>
    <mergeCell ref="A4:F4"/>
    <mergeCell ref="A6:M6"/>
    <mergeCell ref="A5:M5"/>
    <mergeCell ref="A51:G51"/>
    <mergeCell ref="C10:E10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8" scale="5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zoomScale="70" zoomScaleNormal="70" workbookViewId="0" topLeftCell="A1">
      <selection activeCell="H4" sqref="H4"/>
    </sheetView>
  </sheetViews>
  <sheetFormatPr defaultColWidth="11.421875" defaultRowHeight="12.75"/>
  <cols>
    <col min="1" max="1" width="8.7109375" style="0" customWidth="1"/>
    <col min="2" max="2" width="8.8515625" style="42" customWidth="1"/>
    <col min="3" max="3" width="9.140625" style="0" customWidth="1"/>
    <col min="4" max="4" width="9.57421875" style="0" customWidth="1"/>
    <col min="5" max="5" width="10.28125" style="0" customWidth="1"/>
    <col min="6" max="6" width="11.140625" style="0" customWidth="1"/>
    <col min="7" max="7" width="10.00390625" style="0" customWidth="1"/>
    <col min="8" max="8" width="28.57421875" style="0" customWidth="1"/>
    <col min="9" max="9" width="28.00390625" style="0" customWidth="1"/>
    <col min="10" max="10" width="11.28125" style="0" customWidth="1"/>
    <col min="11" max="11" width="7.57421875" style="0" customWidth="1"/>
    <col min="12" max="12" width="8.7109375" style="0" customWidth="1"/>
    <col min="13" max="13" width="27.57421875" style="0" customWidth="1"/>
    <col min="14" max="14" width="9.57421875" style="0" customWidth="1"/>
    <col min="15" max="17" width="3.8515625" style="0" customWidth="1"/>
    <col min="18" max="18" width="3.7109375" style="0" customWidth="1"/>
    <col min="19" max="19" width="3.8515625" style="0" customWidth="1"/>
    <col min="20" max="20" width="5.140625" style="0" customWidth="1"/>
    <col min="21" max="21" width="5.57421875" style="0" customWidth="1"/>
    <col min="22" max="22" width="5.7109375" style="0" customWidth="1"/>
    <col min="23" max="23" width="4.57421875" style="0" customWidth="1"/>
    <col min="25" max="25" width="24.140625" style="0" customWidth="1"/>
    <col min="26" max="26" width="29.57421875" style="0" bestFit="1" customWidth="1"/>
  </cols>
  <sheetData>
    <row r="1" spans="1:12" ht="36" customHeight="1">
      <c r="A1" s="20" t="s">
        <v>67</v>
      </c>
      <c r="C1" s="42"/>
      <c r="J1" s="20"/>
      <c r="K1" s="20"/>
      <c r="L1" s="20"/>
    </row>
    <row r="2" spans="1:19" ht="43.5" customHeight="1">
      <c r="A2" s="17" t="s">
        <v>70</v>
      </c>
      <c r="B2" s="38"/>
      <c r="C2" s="38"/>
      <c r="D2" s="18"/>
      <c r="E2" s="18"/>
      <c r="F2" s="18"/>
      <c r="G2" s="18"/>
      <c r="H2" s="18"/>
      <c r="I2" s="18"/>
      <c r="J2" s="18"/>
      <c r="K2" s="18"/>
      <c r="L2" s="18"/>
      <c r="M2" s="18"/>
      <c r="N2" s="1"/>
      <c r="O2" s="1"/>
      <c r="P2" s="1"/>
      <c r="Q2" s="1"/>
      <c r="R2" s="1"/>
      <c r="S2" s="1"/>
    </row>
    <row r="3" spans="1:13" ht="110.25" customHeight="1">
      <c r="A3" s="8"/>
      <c r="B3" s="39"/>
      <c r="C3" s="39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36.75" customHeight="1">
      <c r="A4" s="79" t="s">
        <v>240</v>
      </c>
      <c r="B4" s="79"/>
      <c r="C4" s="79"/>
      <c r="D4" s="79"/>
      <c r="E4" s="79"/>
      <c r="F4" s="79"/>
      <c r="G4" s="8"/>
      <c r="H4" s="8"/>
      <c r="I4" s="8"/>
      <c r="J4" s="8"/>
      <c r="K4" s="8"/>
      <c r="L4" s="8"/>
      <c r="M4" s="8"/>
    </row>
    <row r="5" spans="1:13" s="1" customFormat="1" ht="31.5" customHeight="1">
      <c r="A5" s="86" t="s">
        <v>148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</row>
    <row r="6" spans="1:13" ht="27.75" customHeight="1">
      <c r="A6" s="85" t="s">
        <v>233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</row>
    <row r="7" spans="1:12" ht="29.25" customHeight="1">
      <c r="A7" s="8" t="s">
        <v>232</v>
      </c>
      <c r="B7" s="39"/>
      <c r="C7" s="39"/>
      <c r="D7" s="8"/>
      <c r="E7" s="8"/>
      <c r="F7" s="8"/>
      <c r="G7" s="8"/>
      <c r="H7" s="36" t="s">
        <v>234</v>
      </c>
      <c r="I7" s="36"/>
      <c r="J7" s="8"/>
      <c r="K7" s="8"/>
      <c r="L7" s="8"/>
    </row>
    <row r="8" spans="1:13" ht="28.5" customHeight="1">
      <c r="A8" s="8" t="s">
        <v>235</v>
      </c>
      <c r="B8" s="39"/>
      <c r="C8" s="39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28.5" customHeight="1">
      <c r="A9" s="18" t="s">
        <v>26</v>
      </c>
      <c r="B9" s="19"/>
      <c r="C9" s="19"/>
      <c r="D9" s="19"/>
      <c r="E9" s="19"/>
      <c r="F9" s="19"/>
      <c r="G9" s="19"/>
      <c r="H9" s="8"/>
      <c r="I9" s="8"/>
      <c r="J9" s="8"/>
      <c r="K9" s="8"/>
      <c r="L9" s="8"/>
      <c r="M9" s="8"/>
    </row>
    <row r="10" spans="1:14" ht="21.75" customHeight="1">
      <c r="A10" s="57"/>
      <c r="B10"/>
      <c r="C10" s="87" t="s">
        <v>5</v>
      </c>
      <c r="D10" s="84"/>
      <c r="E10" s="84"/>
      <c r="F10" s="68"/>
      <c r="G10" s="56"/>
      <c r="H10" s="22" t="s">
        <v>16</v>
      </c>
      <c r="I10" s="19"/>
      <c r="J10" s="19"/>
      <c r="L10" s="50" t="s">
        <v>241</v>
      </c>
      <c r="M10" s="19"/>
      <c r="N10" s="51"/>
    </row>
    <row r="11" spans="1:15" s="2" customFormat="1" ht="43.5" customHeight="1">
      <c r="A11" s="5" t="s">
        <v>15</v>
      </c>
      <c r="B11" s="33" t="s">
        <v>27</v>
      </c>
      <c r="C11" s="13" t="s">
        <v>1</v>
      </c>
      <c r="D11" s="14" t="s">
        <v>2</v>
      </c>
      <c r="E11" s="15" t="s">
        <v>3</v>
      </c>
      <c r="F11" s="70" t="s">
        <v>65</v>
      </c>
      <c r="G11" s="6" t="s">
        <v>4</v>
      </c>
      <c r="H11" s="5" t="s">
        <v>30</v>
      </c>
      <c r="I11" s="5" t="s">
        <v>0</v>
      </c>
      <c r="J11" s="40" t="s">
        <v>40</v>
      </c>
      <c r="K11"/>
      <c r="L11" s="5" t="s">
        <v>15</v>
      </c>
      <c r="M11" s="54" t="s">
        <v>0</v>
      </c>
      <c r="N11" s="5" t="s">
        <v>39</v>
      </c>
      <c r="O11"/>
    </row>
    <row r="12" spans="1:14" ht="12.75">
      <c r="A12" s="7">
        <v>1</v>
      </c>
      <c r="B12" s="48"/>
      <c r="C12" s="47">
        <v>1</v>
      </c>
      <c r="D12" s="47"/>
      <c r="E12" s="47"/>
      <c r="F12" s="47"/>
      <c r="G12" s="4">
        <v>64</v>
      </c>
      <c r="H12" s="4" t="s">
        <v>7</v>
      </c>
      <c r="I12" s="4" t="s">
        <v>6</v>
      </c>
      <c r="J12" s="7">
        <v>120</v>
      </c>
      <c r="L12" s="7">
        <v>1</v>
      </c>
      <c r="M12" s="55" t="s">
        <v>20</v>
      </c>
      <c r="N12" s="63">
        <v>178</v>
      </c>
    </row>
    <row r="13" spans="1:14" ht="12.75">
      <c r="A13" s="7">
        <v>2</v>
      </c>
      <c r="B13" s="48"/>
      <c r="C13" s="47">
        <v>2</v>
      </c>
      <c r="D13" s="47"/>
      <c r="E13" s="47"/>
      <c r="F13" s="47"/>
      <c r="G13" s="4">
        <v>40</v>
      </c>
      <c r="H13" s="4" t="s">
        <v>21</v>
      </c>
      <c r="I13" s="4" t="s">
        <v>20</v>
      </c>
      <c r="J13" s="7">
        <v>120</v>
      </c>
      <c r="L13" s="7">
        <v>2</v>
      </c>
      <c r="M13" s="55" t="s">
        <v>6</v>
      </c>
      <c r="N13" s="63">
        <v>136</v>
      </c>
    </row>
    <row r="14" spans="1:14" ht="12.75">
      <c r="A14" s="7">
        <v>3</v>
      </c>
      <c r="B14" s="48">
        <v>1</v>
      </c>
      <c r="C14" s="47"/>
      <c r="D14" s="47"/>
      <c r="E14" s="47"/>
      <c r="F14" s="47"/>
      <c r="G14" s="4">
        <v>65</v>
      </c>
      <c r="H14" s="4" t="s">
        <v>107</v>
      </c>
      <c r="I14" s="4" t="s">
        <v>126</v>
      </c>
      <c r="J14" s="7">
        <v>85</v>
      </c>
      <c r="L14" s="7">
        <v>3</v>
      </c>
      <c r="M14" s="55" t="s">
        <v>125</v>
      </c>
      <c r="N14" s="63">
        <v>106</v>
      </c>
    </row>
    <row r="15" spans="1:14" ht="12.75">
      <c r="A15" s="7">
        <v>4</v>
      </c>
      <c r="B15" s="48"/>
      <c r="C15" s="47">
        <v>3</v>
      </c>
      <c r="D15" s="47"/>
      <c r="E15" s="47"/>
      <c r="F15" s="47"/>
      <c r="G15" s="4">
        <v>65</v>
      </c>
      <c r="H15" s="4" t="s">
        <v>31</v>
      </c>
      <c r="I15" s="4" t="s">
        <v>32</v>
      </c>
      <c r="J15" s="7">
        <v>80</v>
      </c>
      <c r="L15" s="7">
        <v>4</v>
      </c>
      <c r="M15" s="55" t="s">
        <v>127</v>
      </c>
      <c r="N15" s="63">
        <v>104</v>
      </c>
    </row>
    <row r="16" spans="1:14" ht="12.75">
      <c r="A16" s="7">
        <v>5</v>
      </c>
      <c r="B16" s="48"/>
      <c r="C16" s="47">
        <v>4</v>
      </c>
      <c r="D16" s="47"/>
      <c r="E16" s="47"/>
      <c r="F16" s="47"/>
      <c r="G16" s="4">
        <v>64</v>
      </c>
      <c r="H16" s="4" t="s">
        <v>19</v>
      </c>
      <c r="I16" s="4" t="s">
        <v>125</v>
      </c>
      <c r="J16" s="7">
        <v>80</v>
      </c>
      <c r="L16" s="7">
        <v>5</v>
      </c>
      <c r="M16" s="55" t="s">
        <v>32</v>
      </c>
      <c r="N16" s="63">
        <v>92</v>
      </c>
    </row>
    <row r="17" spans="1:14" ht="12.75">
      <c r="A17" s="7">
        <v>6</v>
      </c>
      <c r="B17" s="48"/>
      <c r="C17" s="47">
        <v>5</v>
      </c>
      <c r="D17" s="47"/>
      <c r="E17" s="47"/>
      <c r="F17" s="47"/>
      <c r="G17" s="4">
        <v>40</v>
      </c>
      <c r="H17" s="4" t="s">
        <v>52</v>
      </c>
      <c r="I17" s="4" t="s">
        <v>20</v>
      </c>
      <c r="J17" s="7">
        <v>56</v>
      </c>
      <c r="L17" s="7">
        <v>6</v>
      </c>
      <c r="M17" s="55" t="s">
        <v>126</v>
      </c>
      <c r="N17" s="63">
        <v>86</v>
      </c>
    </row>
    <row r="18" spans="1:14" ht="12.75">
      <c r="A18" s="7">
        <v>7</v>
      </c>
      <c r="B18" s="48"/>
      <c r="C18" s="47"/>
      <c r="D18" s="47">
        <v>1</v>
      </c>
      <c r="E18" s="47"/>
      <c r="F18" s="47">
        <v>1</v>
      </c>
      <c r="G18" s="4">
        <v>64</v>
      </c>
      <c r="H18" s="4" t="s">
        <v>24</v>
      </c>
      <c r="I18" s="4" t="s">
        <v>127</v>
      </c>
      <c r="J18" s="7">
        <v>55</v>
      </c>
      <c r="L18" s="7">
        <v>7</v>
      </c>
      <c r="M18" s="55" t="s">
        <v>133</v>
      </c>
      <c r="N18" s="63">
        <v>58</v>
      </c>
    </row>
    <row r="19" spans="1:14" ht="12.75">
      <c r="A19" s="7">
        <v>8</v>
      </c>
      <c r="B19" s="48"/>
      <c r="C19" s="47"/>
      <c r="D19" s="47"/>
      <c r="E19" s="47">
        <v>1</v>
      </c>
      <c r="F19" s="47">
        <v>2</v>
      </c>
      <c r="G19" s="4">
        <v>64</v>
      </c>
      <c r="H19" s="4" t="s">
        <v>42</v>
      </c>
      <c r="I19" s="4" t="s">
        <v>127</v>
      </c>
      <c r="J19" s="7">
        <v>45</v>
      </c>
      <c r="L19" s="7">
        <v>8</v>
      </c>
      <c r="M19" s="55" t="s">
        <v>128</v>
      </c>
      <c r="N19" s="63">
        <v>40</v>
      </c>
    </row>
    <row r="20" spans="1:14" ht="12.75">
      <c r="A20" s="7">
        <v>9</v>
      </c>
      <c r="B20" s="48"/>
      <c r="C20" s="47"/>
      <c r="D20" s="47">
        <v>2</v>
      </c>
      <c r="E20" s="47"/>
      <c r="F20" s="47"/>
      <c r="G20" s="4">
        <v>65</v>
      </c>
      <c r="H20" s="4" t="s">
        <v>61</v>
      </c>
      <c r="I20" s="4" t="s">
        <v>133</v>
      </c>
      <c r="J20" s="7">
        <v>36</v>
      </c>
      <c r="L20" s="7">
        <v>9</v>
      </c>
      <c r="M20" s="55" t="s">
        <v>49</v>
      </c>
      <c r="N20" s="63">
        <v>30</v>
      </c>
    </row>
    <row r="21" spans="1:14" ht="12.75">
      <c r="A21" s="7">
        <v>10</v>
      </c>
      <c r="B21" s="48"/>
      <c r="C21" s="47"/>
      <c r="D21" s="47">
        <v>3</v>
      </c>
      <c r="E21" s="47"/>
      <c r="F21" s="47"/>
      <c r="G21" s="4">
        <v>64</v>
      </c>
      <c r="H21" s="4" t="s">
        <v>36</v>
      </c>
      <c r="I21" s="4" t="s">
        <v>49</v>
      </c>
      <c r="J21" s="7">
        <v>30</v>
      </c>
      <c r="L21" s="7">
        <v>10</v>
      </c>
      <c r="M21" s="55" t="s">
        <v>132</v>
      </c>
      <c r="N21" s="63">
        <v>29</v>
      </c>
    </row>
    <row r="22" spans="1:14" ht="12.75">
      <c r="A22" s="7">
        <v>11</v>
      </c>
      <c r="B22" s="48"/>
      <c r="C22" s="47"/>
      <c r="D22" s="47"/>
      <c r="E22" s="47">
        <v>2</v>
      </c>
      <c r="F22" s="47"/>
      <c r="G22" s="4">
        <v>65</v>
      </c>
      <c r="H22" s="4" t="s">
        <v>112</v>
      </c>
      <c r="I22" s="4" t="s">
        <v>132</v>
      </c>
      <c r="J22" s="7">
        <v>28</v>
      </c>
      <c r="L22" s="7">
        <v>11</v>
      </c>
      <c r="M22" s="55" t="s">
        <v>33</v>
      </c>
      <c r="N22" s="63">
        <v>27</v>
      </c>
    </row>
    <row r="23" spans="1:14" ht="12.75">
      <c r="A23" s="7">
        <v>12</v>
      </c>
      <c r="B23" s="48"/>
      <c r="C23" s="47"/>
      <c r="D23" s="47">
        <v>4</v>
      </c>
      <c r="E23" s="47"/>
      <c r="F23" s="47"/>
      <c r="G23" s="4">
        <v>64</v>
      </c>
      <c r="H23" s="4" t="s">
        <v>172</v>
      </c>
      <c r="I23" s="4" t="s">
        <v>34</v>
      </c>
      <c r="J23" s="7">
        <v>26</v>
      </c>
      <c r="L23" s="7">
        <v>12</v>
      </c>
      <c r="M23" s="55" t="s">
        <v>34</v>
      </c>
      <c r="N23" s="7">
        <v>26</v>
      </c>
    </row>
    <row r="24" spans="1:14" ht="12.75">
      <c r="A24" s="7">
        <v>13</v>
      </c>
      <c r="B24" s="48"/>
      <c r="C24" s="47"/>
      <c r="D24" s="47"/>
      <c r="E24" s="47">
        <v>3</v>
      </c>
      <c r="F24" s="47"/>
      <c r="G24" s="4">
        <v>65</v>
      </c>
      <c r="H24" s="4" t="s">
        <v>23</v>
      </c>
      <c r="I24" s="4" t="s">
        <v>33</v>
      </c>
      <c r="J24" s="7">
        <v>25</v>
      </c>
      <c r="L24" s="7">
        <v>13</v>
      </c>
      <c r="M24" s="55" t="s">
        <v>37</v>
      </c>
      <c r="N24" s="63">
        <v>23</v>
      </c>
    </row>
    <row r="25" spans="1:14" ht="12.75">
      <c r="A25" s="7">
        <v>14</v>
      </c>
      <c r="B25" s="48">
        <v>2</v>
      </c>
      <c r="C25" s="47"/>
      <c r="D25" s="47"/>
      <c r="E25" s="47"/>
      <c r="F25" s="47"/>
      <c r="G25" s="4">
        <v>64</v>
      </c>
      <c r="H25" s="4" t="s">
        <v>224</v>
      </c>
      <c r="I25" s="4" t="s">
        <v>128</v>
      </c>
      <c r="J25" s="7">
        <v>23</v>
      </c>
      <c r="L25" s="7">
        <v>14</v>
      </c>
      <c r="M25" s="55" t="s">
        <v>35</v>
      </c>
      <c r="N25" s="63">
        <v>16</v>
      </c>
    </row>
    <row r="26" spans="1:14" ht="12.75">
      <c r="A26" s="7">
        <v>15</v>
      </c>
      <c r="B26" s="48"/>
      <c r="C26" s="47">
        <v>6</v>
      </c>
      <c r="D26" s="47"/>
      <c r="E26" s="47"/>
      <c r="F26" s="47"/>
      <c r="G26" s="4">
        <v>64</v>
      </c>
      <c r="H26" s="4" t="s">
        <v>221</v>
      </c>
      <c r="I26" s="4" t="s">
        <v>133</v>
      </c>
      <c r="J26" s="7">
        <v>22</v>
      </c>
      <c r="L26" s="7">
        <v>15</v>
      </c>
      <c r="M26" s="55" t="s">
        <v>130</v>
      </c>
      <c r="N26" s="63">
        <v>15</v>
      </c>
    </row>
    <row r="27" spans="1:14" ht="12.75">
      <c r="A27" s="7">
        <v>16</v>
      </c>
      <c r="B27" s="48">
        <v>3</v>
      </c>
      <c r="C27" s="47"/>
      <c r="D27" s="47"/>
      <c r="E27" s="60"/>
      <c r="F27" s="47"/>
      <c r="G27" s="4">
        <v>64</v>
      </c>
      <c r="H27" s="4" t="s">
        <v>9</v>
      </c>
      <c r="I27" s="4" t="s">
        <v>125</v>
      </c>
      <c r="J27" s="7">
        <v>22</v>
      </c>
      <c r="L27" s="7">
        <v>16</v>
      </c>
      <c r="M27" s="55" t="s">
        <v>131</v>
      </c>
      <c r="N27" s="63">
        <v>15</v>
      </c>
    </row>
    <row r="28" spans="1:14" ht="12.75">
      <c r="A28" s="7">
        <v>17</v>
      </c>
      <c r="B28" s="48">
        <v>4</v>
      </c>
      <c r="C28" s="47"/>
      <c r="D28" s="47"/>
      <c r="E28" s="47"/>
      <c r="F28" s="47">
        <v>3</v>
      </c>
      <c r="G28" s="4">
        <v>64</v>
      </c>
      <c r="H28" s="4" t="s">
        <v>14</v>
      </c>
      <c r="I28" s="4" t="s">
        <v>125</v>
      </c>
      <c r="J28" s="7">
        <v>17</v>
      </c>
      <c r="L28" s="7">
        <v>17</v>
      </c>
      <c r="M28" s="55" t="s">
        <v>45</v>
      </c>
      <c r="N28" s="63">
        <v>10</v>
      </c>
    </row>
    <row r="29" spans="1:14" ht="12.75">
      <c r="A29" s="7">
        <v>18</v>
      </c>
      <c r="B29" s="48">
        <v>5</v>
      </c>
      <c r="C29" s="47"/>
      <c r="D29" s="47"/>
      <c r="E29" s="47"/>
      <c r="F29" s="47"/>
      <c r="G29" s="4">
        <v>64</v>
      </c>
      <c r="H29" s="4" t="s">
        <v>181</v>
      </c>
      <c r="I29" s="4" t="s">
        <v>128</v>
      </c>
      <c r="J29" s="7">
        <v>17</v>
      </c>
      <c r="L29" s="7">
        <v>18</v>
      </c>
      <c r="M29" s="55" t="s">
        <v>135</v>
      </c>
      <c r="N29" s="63">
        <v>10</v>
      </c>
    </row>
    <row r="30" spans="1:14" ht="12.75">
      <c r="A30" s="7">
        <v>19</v>
      </c>
      <c r="B30" s="48"/>
      <c r="C30" s="47"/>
      <c r="D30" s="47"/>
      <c r="E30" s="47">
        <v>4</v>
      </c>
      <c r="F30" s="47"/>
      <c r="G30" s="4">
        <v>64</v>
      </c>
      <c r="H30" s="4" t="s">
        <v>22</v>
      </c>
      <c r="I30" s="4" t="s">
        <v>6</v>
      </c>
      <c r="J30" s="7">
        <v>16</v>
      </c>
      <c r="L30" s="7">
        <v>19</v>
      </c>
      <c r="M30" s="55" t="s">
        <v>129</v>
      </c>
      <c r="N30" s="63">
        <v>6</v>
      </c>
    </row>
    <row r="31" spans="1:14" ht="12.75">
      <c r="A31" s="7">
        <v>20</v>
      </c>
      <c r="B31" s="48"/>
      <c r="C31" s="47"/>
      <c r="D31" s="47"/>
      <c r="E31" s="47">
        <v>5</v>
      </c>
      <c r="F31" s="47">
        <v>4</v>
      </c>
      <c r="G31" s="4">
        <v>64</v>
      </c>
      <c r="H31" s="4" t="s">
        <v>12</v>
      </c>
      <c r="I31" s="4" t="s">
        <v>127</v>
      </c>
      <c r="J31" s="7">
        <v>16</v>
      </c>
      <c r="L31" s="7">
        <v>20</v>
      </c>
      <c r="M31" s="55" t="s">
        <v>44</v>
      </c>
      <c r="N31" s="63">
        <v>5</v>
      </c>
    </row>
    <row r="32" spans="1:14" ht="12.75">
      <c r="A32" s="7">
        <v>21</v>
      </c>
      <c r="B32" s="48"/>
      <c r="C32" s="47"/>
      <c r="D32" s="47">
        <v>5</v>
      </c>
      <c r="E32" s="47"/>
      <c r="F32" s="47"/>
      <c r="G32" s="4">
        <v>64</v>
      </c>
      <c r="H32" s="4" t="s">
        <v>8</v>
      </c>
      <c r="I32" s="4" t="s">
        <v>35</v>
      </c>
      <c r="J32" s="7">
        <v>16</v>
      </c>
      <c r="L32" s="7">
        <v>21</v>
      </c>
      <c r="M32" s="55" t="s">
        <v>137</v>
      </c>
      <c r="N32" s="63">
        <v>4</v>
      </c>
    </row>
    <row r="33" spans="1:14" ht="12.75">
      <c r="A33" s="7">
        <v>22</v>
      </c>
      <c r="B33" s="48"/>
      <c r="C33" s="47"/>
      <c r="D33" s="47"/>
      <c r="E33" s="47">
        <v>6</v>
      </c>
      <c r="F33" s="47"/>
      <c r="G33" s="4">
        <v>87</v>
      </c>
      <c r="H33" s="4" t="s">
        <v>110</v>
      </c>
      <c r="I33" s="4" t="s">
        <v>131</v>
      </c>
      <c r="J33" s="7">
        <v>15</v>
      </c>
      <c r="L33" s="7">
        <v>22</v>
      </c>
      <c r="M33" s="55" t="s">
        <v>149</v>
      </c>
      <c r="N33" s="63">
        <v>4</v>
      </c>
    </row>
    <row r="34" spans="1:14" ht="12.75">
      <c r="A34" s="7">
        <v>23</v>
      </c>
      <c r="B34" s="48">
        <v>6</v>
      </c>
      <c r="C34" s="47"/>
      <c r="D34" s="47"/>
      <c r="E34" s="47"/>
      <c r="F34" s="47"/>
      <c r="G34" s="4">
        <v>64</v>
      </c>
      <c r="H34" s="4" t="s">
        <v>111</v>
      </c>
      <c r="I34" s="4" t="s">
        <v>130</v>
      </c>
      <c r="J34" s="7">
        <v>14</v>
      </c>
      <c r="L34" s="7">
        <v>23</v>
      </c>
      <c r="M34" s="4" t="s">
        <v>230</v>
      </c>
      <c r="N34" s="7">
        <v>3</v>
      </c>
    </row>
    <row r="35" spans="1:14" ht="12.75">
      <c r="A35" s="7">
        <v>24</v>
      </c>
      <c r="B35" s="48"/>
      <c r="C35" s="47"/>
      <c r="D35" s="47"/>
      <c r="E35" s="47">
        <v>7</v>
      </c>
      <c r="F35" s="47"/>
      <c r="G35" s="4">
        <v>64</v>
      </c>
      <c r="H35" s="4" t="s">
        <v>10</v>
      </c>
      <c r="I35" s="4" t="s">
        <v>37</v>
      </c>
      <c r="J35" s="7">
        <v>12</v>
      </c>
      <c r="L35" s="7">
        <v>24</v>
      </c>
      <c r="M35" s="4" t="s">
        <v>183</v>
      </c>
      <c r="N35" s="7">
        <v>3</v>
      </c>
    </row>
    <row r="36" spans="1:14" ht="12.75">
      <c r="A36" s="7">
        <v>25</v>
      </c>
      <c r="B36" s="48"/>
      <c r="C36" s="47">
        <v>7</v>
      </c>
      <c r="D36" s="47"/>
      <c r="E36" s="47"/>
      <c r="F36" s="47"/>
      <c r="G36" s="142">
        <v>65</v>
      </c>
      <c r="H36" s="4" t="s">
        <v>222</v>
      </c>
      <c r="I36" s="4" t="s">
        <v>32</v>
      </c>
      <c r="J36" s="7">
        <v>12</v>
      </c>
      <c r="L36" s="7">
        <v>25</v>
      </c>
      <c r="M36" s="55" t="s">
        <v>63</v>
      </c>
      <c r="N36" s="63">
        <v>2</v>
      </c>
    </row>
    <row r="37" spans="1:14" ht="12.75">
      <c r="A37" s="7">
        <v>26</v>
      </c>
      <c r="B37" s="48">
        <v>7</v>
      </c>
      <c r="C37" s="47"/>
      <c r="D37" s="47"/>
      <c r="E37" s="47"/>
      <c r="F37" s="47"/>
      <c r="G37" s="142">
        <v>64</v>
      </c>
      <c r="H37" s="4" t="s">
        <v>223</v>
      </c>
      <c r="I37" s="4" t="s">
        <v>134</v>
      </c>
      <c r="J37" s="7">
        <v>11</v>
      </c>
      <c r="L37" s="7">
        <v>26</v>
      </c>
      <c r="M37" s="4" t="s">
        <v>167</v>
      </c>
      <c r="N37" s="7">
        <v>2</v>
      </c>
    </row>
    <row r="38" spans="1:14" ht="12.75">
      <c r="A38" s="7">
        <v>27</v>
      </c>
      <c r="B38" s="48"/>
      <c r="C38" s="47"/>
      <c r="D38" s="47"/>
      <c r="E38" s="47">
        <v>8</v>
      </c>
      <c r="F38" s="47"/>
      <c r="G38" s="4">
        <v>64</v>
      </c>
      <c r="H38" s="4" t="s">
        <v>11</v>
      </c>
      <c r="I38" s="4" t="s">
        <v>37</v>
      </c>
      <c r="J38" s="7">
        <v>11</v>
      </c>
      <c r="L38" s="7">
        <v>27</v>
      </c>
      <c r="M38" s="4" t="s">
        <v>228</v>
      </c>
      <c r="N38" s="7">
        <v>2</v>
      </c>
    </row>
    <row r="39" spans="1:14" ht="12.75">
      <c r="A39" s="7">
        <v>28</v>
      </c>
      <c r="B39" s="48"/>
      <c r="C39" s="47"/>
      <c r="D39" s="47"/>
      <c r="E39" s="47">
        <v>9</v>
      </c>
      <c r="F39" s="47">
        <v>5</v>
      </c>
      <c r="G39" s="4">
        <v>64</v>
      </c>
      <c r="H39" s="4" t="s">
        <v>116</v>
      </c>
      <c r="I39" s="4" t="s">
        <v>135</v>
      </c>
      <c r="J39" s="7">
        <v>10</v>
      </c>
      <c r="L39" s="1"/>
      <c r="M39" s="1"/>
      <c r="N39" s="1"/>
    </row>
    <row r="40" spans="1:14" ht="12.75">
      <c r="A40" s="7">
        <v>29</v>
      </c>
      <c r="B40" s="48"/>
      <c r="C40" s="47"/>
      <c r="D40" s="47">
        <v>6</v>
      </c>
      <c r="E40" s="47"/>
      <c r="F40" s="47"/>
      <c r="G40" s="4">
        <v>64</v>
      </c>
      <c r="H40" s="4" t="s">
        <v>13</v>
      </c>
      <c r="I40" s="4" t="s">
        <v>125</v>
      </c>
      <c r="J40" s="7">
        <v>10</v>
      </c>
      <c r="L40" s="1"/>
      <c r="M40" s="1"/>
      <c r="N40" s="1"/>
    </row>
    <row r="41" spans="1:14" ht="12.75">
      <c r="A41" s="7">
        <v>30</v>
      </c>
      <c r="B41" s="48"/>
      <c r="C41" s="47"/>
      <c r="D41" s="47"/>
      <c r="E41" s="47">
        <v>10</v>
      </c>
      <c r="F41" s="47"/>
      <c r="G41" s="4">
        <v>64</v>
      </c>
      <c r="H41" s="4" t="s">
        <v>109</v>
      </c>
      <c r="I41" s="4" t="s">
        <v>45</v>
      </c>
      <c r="J41" s="7">
        <v>10</v>
      </c>
      <c r="L41" s="1"/>
      <c r="M41" s="1"/>
      <c r="N41" s="1"/>
    </row>
    <row r="42" spans="1:14" ht="12.75">
      <c r="A42" s="7">
        <v>31</v>
      </c>
      <c r="B42" s="48">
        <v>8</v>
      </c>
      <c r="C42" s="47"/>
      <c r="D42" s="47"/>
      <c r="E42" s="47"/>
      <c r="F42" s="47"/>
      <c r="G42" s="4">
        <v>65</v>
      </c>
      <c r="H42" s="4" t="s">
        <v>114</v>
      </c>
      <c r="I42" s="4" t="s">
        <v>134</v>
      </c>
      <c r="J42" s="7">
        <v>8</v>
      </c>
      <c r="L42" s="1"/>
      <c r="M42" s="1"/>
      <c r="N42" s="1"/>
    </row>
    <row r="43" spans="1:14" ht="12.75">
      <c r="A43" s="7">
        <v>32</v>
      </c>
      <c r="B43" s="48"/>
      <c r="C43" s="47"/>
      <c r="D43" s="47"/>
      <c r="E43" s="47">
        <v>11</v>
      </c>
      <c r="F43" s="47"/>
      <c r="G43" s="4">
        <v>40</v>
      </c>
      <c r="H43" s="4" t="s">
        <v>122</v>
      </c>
      <c r="I43" s="4" t="s">
        <v>20</v>
      </c>
      <c r="J43" s="7">
        <v>7</v>
      </c>
      <c r="L43" s="1"/>
      <c r="M43" s="1"/>
      <c r="N43" s="1"/>
    </row>
    <row r="44" spans="1:14" ht="12.75">
      <c r="A44" s="7">
        <v>33</v>
      </c>
      <c r="B44" s="48"/>
      <c r="C44" s="47"/>
      <c r="D44" s="47"/>
      <c r="E44" s="47">
        <v>12</v>
      </c>
      <c r="F44" s="47"/>
      <c r="G44" s="4">
        <v>64</v>
      </c>
      <c r="H44" s="4" t="s">
        <v>43</v>
      </c>
      <c r="I44" s="4" t="s">
        <v>127</v>
      </c>
      <c r="J44" s="7">
        <v>6</v>
      </c>
      <c r="L44" s="1"/>
      <c r="M44" s="1"/>
      <c r="N44" s="1"/>
    </row>
    <row r="45" spans="1:14" ht="12.75">
      <c r="A45" s="7">
        <v>34</v>
      </c>
      <c r="B45" s="48">
        <v>9</v>
      </c>
      <c r="C45" s="47"/>
      <c r="D45" s="47"/>
      <c r="E45" s="47"/>
      <c r="F45" s="47">
        <v>6</v>
      </c>
      <c r="G45" s="4">
        <v>64</v>
      </c>
      <c r="H45" s="4" t="s">
        <v>108</v>
      </c>
      <c r="I45" s="4" t="s">
        <v>129</v>
      </c>
      <c r="J45" s="7">
        <v>6</v>
      </c>
      <c r="L45" s="1"/>
      <c r="M45" s="1"/>
      <c r="N45" s="1"/>
    </row>
    <row r="46" spans="1:14" ht="12.75">
      <c r="A46" s="7">
        <v>35</v>
      </c>
      <c r="B46" s="48"/>
      <c r="C46" s="47"/>
      <c r="D46" s="47"/>
      <c r="E46" s="47">
        <v>13</v>
      </c>
      <c r="F46" s="47"/>
      <c r="G46" s="4">
        <v>64</v>
      </c>
      <c r="H46" s="4" t="s">
        <v>120</v>
      </c>
      <c r="I46" s="4" t="s">
        <v>137</v>
      </c>
      <c r="J46" s="7">
        <v>4</v>
      </c>
      <c r="L46" s="1"/>
      <c r="M46" s="1"/>
      <c r="N46" s="1"/>
    </row>
    <row r="47" spans="1:14" ht="12.75">
      <c r="A47" s="7">
        <v>36</v>
      </c>
      <c r="B47" s="48"/>
      <c r="C47" s="47"/>
      <c r="D47" s="47"/>
      <c r="E47" s="47">
        <v>14</v>
      </c>
      <c r="F47" s="47"/>
      <c r="G47" s="4">
        <v>32</v>
      </c>
      <c r="H47" s="4" t="s">
        <v>123</v>
      </c>
      <c r="I47" s="4" t="s">
        <v>44</v>
      </c>
      <c r="J47" s="7">
        <v>4</v>
      </c>
      <c r="L47" s="1"/>
      <c r="M47" s="1"/>
      <c r="N47" s="1"/>
    </row>
    <row r="48" spans="1:14" ht="12.75">
      <c r="A48" s="7">
        <v>37</v>
      </c>
      <c r="B48" s="48"/>
      <c r="C48" s="47"/>
      <c r="D48" s="47"/>
      <c r="E48" s="47">
        <v>15</v>
      </c>
      <c r="F48" s="47"/>
      <c r="G48" s="4">
        <v>64</v>
      </c>
      <c r="H48" s="4" t="s">
        <v>117</v>
      </c>
      <c r="I48" s="4" t="s">
        <v>149</v>
      </c>
      <c r="J48" s="7">
        <v>4</v>
      </c>
      <c r="L48" s="1"/>
      <c r="M48" s="1"/>
      <c r="N48" s="1"/>
    </row>
    <row r="49" spans="1:14" ht="12.75">
      <c r="A49" s="7">
        <v>38</v>
      </c>
      <c r="B49" s="48"/>
      <c r="C49" s="47"/>
      <c r="D49" s="47"/>
      <c r="E49" s="47">
        <v>16</v>
      </c>
      <c r="F49" s="47"/>
      <c r="G49" s="142">
        <v>64</v>
      </c>
      <c r="H49" s="4" t="s">
        <v>229</v>
      </c>
      <c r="I49" s="4" t="s">
        <v>230</v>
      </c>
      <c r="J49" s="7">
        <v>3</v>
      </c>
      <c r="L49" s="1"/>
      <c r="M49" s="1"/>
      <c r="N49" s="1"/>
    </row>
    <row r="50" spans="1:14" ht="12.75">
      <c r="A50" s="7">
        <v>39</v>
      </c>
      <c r="B50" s="48"/>
      <c r="C50" s="47"/>
      <c r="D50" s="47"/>
      <c r="E50" s="47">
        <v>17</v>
      </c>
      <c r="F50" s="47"/>
      <c r="G50" s="4">
        <v>65</v>
      </c>
      <c r="H50" s="4" t="s">
        <v>226</v>
      </c>
      <c r="I50" s="4" t="s">
        <v>33</v>
      </c>
      <c r="J50" s="7">
        <v>2</v>
      </c>
      <c r="L50" s="1"/>
      <c r="M50" s="1"/>
      <c r="N50" s="1"/>
    </row>
    <row r="51" spans="1:14" ht="12.75">
      <c r="A51" s="7">
        <v>40</v>
      </c>
      <c r="B51" s="48"/>
      <c r="C51" s="47"/>
      <c r="D51" s="47"/>
      <c r="E51" s="47">
        <v>18</v>
      </c>
      <c r="F51" s="47"/>
      <c r="G51" s="4">
        <v>40</v>
      </c>
      <c r="H51" s="4" t="s">
        <v>119</v>
      </c>
      <c r="I51" s="4" t="s">
        <v>63</v>
      </c>
      <c r="J51" s="7">
        <v>2</v>
      </c>
      <c r="L51" s="1"/>
      <c r="M51" s="1"/>
      <c r="N51" s="1"/>
    </row>
    <row r="52" spans="1:14" ht="12.75">
      <c r="A52" s="7">
        <v>41</v>
      </c>
      <c r="B52" s="48"/>
      <c r="C52" s="47"/>
      <c r="D52" s="47"/>
      <c r="E52" s="47">
        <v>19</v>
      </c>
      <c r="F52" s="47"/>
      <c r="G52" s="142">
        <v>64</v>
      </c>
      <c r="H52" s="4" t="s">
        <v>227</v>
      </c>
      <c r="I52" s="4" t="s">
        <v>228</v>
      </c>
      <c r="J52" s="7">
        <v>2</v>
      </c>
      <c r="L52" s="1"/>
      <c r="M52" s="1"/>
      <c r="N52" s="1"/>
    </row>
    <row r="53" spans="1:14" ht="12.75">
      <c r="A53" s="7">
        <v>42</v>
      </c>
      <c r="B53" s="48">
        <v>10</v>
      </c>
      <c r="C53" s="47"/>
      <c r="D53" s="47"/>
      <c r="E53" s="47"/>
      <c r="F53" s="47">
        <v>7</v>
      </c>
      <c r="G53" s="4">
        <v>64</v>
      </c>
      <c r="H53" s="4" t="s">
        <v>225</v>
      </c>
      <c r="I53" s="4" t="s">
        <v>125</v>
      </c>
      <c r="J53" s="7">
        <v>2</v>
      </c>
      <c r="L53" s="1"/>
      <c r="M53" s="1"/>
      <c r="N53" s="1"/>
    </row>
    <row r="54" spans="1:14" ht="12.75">
      <c r="A54" s="7">
        <v>43</v>
      </c>
      <c r="B54" s="48"/>
      <c r="C54" s="47"/>
      <c r="D54" s="47"/>
      <c r="E54" s="47">
        <v>20</v>
      </c>
      <c r="F54" s="47"/>
      <c r="G54" s="142">
        <v>64</v>
      </c>
      <c r="H54" s="4" t="s">
        <v>188</v>
      </c>
      <c r="I54" s="4" t="s">
        <v>183</v>
      </c>
      <c r="J54" s="7">
        <v>2</v>
      </c>
      <c r="L54" s="1"/>
      <c r="M54" s="1"/>
      <c r="N54" s="1"/>
    </row>
    <row r="55" spans="1:14" ht="12.75">
      <c r="A55" s="7">
        <v>44</v>
      </c>
      <c r="B55" s="48"/>
      <c r="C55" s="47"/>
      <c r="D55" s="47"/>
      <c r="E55" s="47">
        <v>21</v>
      </c>
      <c r="F55" s="47"/>
      <c r="G55" s="4">
        <v>65</v>
      </c>
      <c r="H55" s="4" t="s">
        <v>121</v>
      </c>
      <c r="I55" s="4" t="s">
        <v>132</v>
      </c>
      <c r="J55" s="7">
        <v>1</v>
      </c>
      <c r="L55" s="1"/>
      <c r="M55" s="1"/>
      <c r="N55" s="1"/>
    </row>
    <row r="56" spans="1:14" ht="12.75">
      <c r="A56" s="7">
        <v>45</v>
      </c>
      <c r="B56" s="48"/>
      <c r="C56" s="47"/>
      <c r="D56" s="47"/>
      <c r="E56" s="47">
        <v>22</v>
      </c>
      <c r="F56" s="47"/>
      <c r="G56" s="142">
        <v>40</v>
      </c>
      <c r="H56" s="4" t="s">
        <v>205</v>
      </c>
      <c r="I56" s="4" t="s">
        <v>167</v>
      </c>
      <c r="J56" s="7">
        <v>1</v>
      </c>
      <c r="L56" s="1"/>
      <c r="M56" s="1"/>
      <c r="N56" s="1"/>
    </row>
    <row r="57" spans="1:14" ht="12.75">
      <c r="A57" s="7">
        <v>46</v>
      </c>
      <c r="B57" s="48"/>
      <c r="C57" s="47"/>
      <c r="D57" s="47"/>
      <c r="E57" s="47">
        <v>23</v>
      </c>
      <c r="F57" s="47"/>
      <c r="G57" s="142">
        <v>40</v>
      </c>
      <c r="H57" s="4" t="s">
        <v>191</v>
      </c>
      <c r="I57" s="4" t="s">
        <v>167</v>
      </c>
      <c r="J57" s="7">
        <v>1</v>
      </c>
      <c r="L57" s="1"/>
      <c r="M57" s="1"/>
      <c r="N57" s="1"/>
    </row>
    <row r="58" spans="1:14" ht="12.75">
      <c r="A58" s="7">
        <v>47</v>
      </c>
      <c r="B58" s="48">
        <v>11</v>
      </c>
      <c r="C58" s="47"/>
      <c r="D58" s="47"/>
      <c r="E58" s="47"/>
      <c r="F58" s="47"/>
      <c r="G58" s="4">
        <v>65</v>
      </c>
      <c r="H58" s="4" t="s">
        <v>113</v>
      </c>
      <c r="I58" s="4" t="s">
        <v>126</v>
      </c>
      <c r="J58" s="7">
        <v>1</v>
      </c>
      <c r="L58" s="1"/>
      <c r="M58" s="1"/>
      <c r="N58" s="1"/>
    </row>
    <row r="59" spans="1:14" ht="12.75">
      <c r="A59" s="7">
        <v>48</v>
      </c>
      <c r="B59" s="48"/>
      <c r="C59" s="47"/>
      <c r="D59" s="47"/>
      <c r="E59" s="47">
        <v>24</v>
      </c>
      <c r="F59" s="47"/>
      <c r="G59" s="4">
        <v>32</v>
      </c>
      <c r="H59" s="4" t="s">
        <v>118</v>
      </c>
      <c r="I59" s="4" t="s">
        <v>44</v>
      </c>
      <c r="J59" s="7">
        <v>1</v>
      </c>
      <c r="L59" s="1"/>
      <c r="M59" s="1"/>
      <c r="N59" s="1"/>
    </row>
    <row r="60" spans="1:14" ht="12.75">
      <c r="A60" s="7">
        <v>49</v>
      </c>
      <c r="B60" s="48">
        <v>12</v>
      </c>
      <c r="C60" s="47"/>
      <c r="D60" s="47"/>
      <c r="E60" s="47"/>
      <c r="F60" s="47"/>
      <c r="G60" s="4">
        <v>64</v>
      </c>
      <c r="H60" s="4" t="s">
        <v>115</v>
      </c>
      <c r="I60" s="4" t="s">
        <v>130</v>
      </c>
      <c r="J60" s="7">
        <v>1</v>
      </c>
      <c r="L60" s="1"/>
      <c r="M60" s="1"/>
      <c r="N60" s="1"/>
    </row>
    <row r="61" spans="1:14" ht="12.75">
      <c r="A61" s="7">
        <v>50</v>
      </c>
      <c r="B61" s="48"/>
      <c r="C61" s="47"/>
      <c r="D61" s="47"/>
      <c r="E61" s="47">
        <v>25</v>
      </c>
      <c r="F61" s="47"/>
      <c r="G61" s="142">
        <v>64</v>
      </c>
      <c r="H61" s="4" t="s">
        <v>190</v>
      </c>
      <c r="I61" s="4" t="s">
        <v>183</v>
      </c>
      <c r="J61" s="7">
        <v>1</v>
      </c>
      <c r="L61" s="1"/>
      <c r="M61" s="1"/>
      <c r="N61" s="1"/>
    </row>
    <row r="62" spans="1:6" ht="38.25" customHeight="1">
      <c r="A62" s="2"/>
      <c r="B62" s="43"/>
      <c r="C62" s="43"/>
      <c r="D62" s="2"/>
      <c r="E62" s="3"/>
      <c r="F62" s="3"/>
    </row>
    <row r="63" spans="1:12" ht="26.25">
      <c r="A63" s="27" t="s">
        <v>106</v>
      </c>
      <c r="B63" s="41"/>
      <c r="C63" s="41"/>
      <c r="D63" s="28"/>
      <c r="E63" s="28"/>
      <c r="F63" s="28"/>
      <c r="G63" s="28"/>
      <c r="H63" s="28"/>
      <c r="I63" s="28"/>
      <c r="J63" s="29"/>
      <c r="K63" s="74"/>
      <c r="L63" s="75"/>
    </row>
    <row r="64" spans="1:12" ht="12.75">
      <c r="A64" s="16"/>
      <c r="B64" s="44"/>
      <c r="C64" s="44"/>
      <c r="D64" s="16"/>
      <c r="E64" s="16"/>
      <c r="F64" s="16"/>
      <c r="G64" s="16"/>
      <c r="H64" s="16"/>
      <c r="I64" s="16"/>
      <c r="J64" s="16"/>
      <c r="K64" s="16"/>
      <c r="L64" s="16"/>
    </row>
    <row r="65" spans="1:12" ht="20.25">
      <c r="A65" s="80" t="s">
        <v>240</v>
      </c>
      <c r="B65" s="81"/>
      <c r="C65" s="81"/>
      <c r="D65" s="81"/>
      <c r="E65" s="81"/>
      <c r="F65" s="81"/>
      <c r="G65" s="82"/>
      <c r="H65" s="26"/>
      <c r="I65" s="26"/>
      <c r="J65" s="26"/>
      <c r="K65" s="26"/>
      <c r="L65" s="26"/>
    </row>
    <row r="66" spans="1:12" ht="38.25" customHeight="1">
      <c r="A66" s="9"/>
      <c r="B66" s="39"/>
      <c r="C66" s="39"/>
      <c r="D66" s="9"/>
      <c r="E66" s="9"/>
      <c r="F66" s="9"/>
      <c r="G66" s="9"/>
      <c r="H66" s="9"/>
      <c r="I66" s="9"/>
      <c r="J66" s="8"/>
      <c r="K66" s="8"/>
      <c r="L66" s="9"/>
    </row>
    <row r="67" spans="1:6" ht="20.25">
      <c r="A67" s="30" t="s">
        <v>28</v>
      </c>
      <c r="B67" s="31"/>
      <c r="C67" s="61"/>
      <c r="D67" s="34"/>
      <c r="E67" s="31"/>
      <c r="F67" s="34"/>
    </row>
    <row r="68" spans="1:14" ht="18">
      <c r="A68" s="8"/>
      <c r="D68" s="67"/>
      <c r="E68" s="68"/>
      <c r="F68" s="68"/>
      <c r="G68" s="22" t="s">
        <v>16</v>
      </c>
      <c r="H68" s="19"/>
      <c r="I68" s="19"/>
      <c r="J68" s="19"/>
      <c r="L68" s="50" t="s">
        <v>241</v>
      </c>
      <c r="M68" s="19"/>
      <c r="N68" s="51"/>
    </row>
    <row r="69" spans="1:14" ht="12.75" customHeight="1">
      <c r="A69" s="5" t="s">
        <v>15</v>
      </c>
      <c r="B69" s="5"/>
      <c r="C69" s="143"/>
      <c r="D69" s="14" t="s">
        <v>17</v>
      </c>
      <c r="E69" s="15" t="s">
        <v>18</v>
      </c>
      <c r="F69" s="13" t="s">
        <v>58</v>
      </c>
      <c r="G69" s="6" t="s">
        <v>4</v>
      </c>
      <c r="H69" s="5" t="s">
        <v>30</v>
      </c>
      <c r="I69" s="5" t="s">
        <v>0</v>
      </c>
      <c r="J69" s="40" t="s">
        <v>40</v>
      </c>
      <c r="L69" s="5" t="s">
        <v>15</v>
      </c>
      <c r="M69" s="54" t="s">
        <v>0</v>
      </c>
      <c r="N69" s="5" t="s">
        <v>239</v>
      </c>
    </row>
    <row r="70" spans="1:14" ht="12.75">
      <c r="A70" s="7" t="s">
        <v>25</v>
      </c>
      <c r="B70" s="7"/>
      <c r="C70" s="144"/>
      <c r="D70" s="37"/>
      <c r="E70" s="37"/>
      <c r="F70" s="37"/>
      <c r="G70" s="37"/>
      <c r="H70" s="37"/>
      <c r="I70" s="37"/>
      <c r="J70" s="37"/>
      <c r="L70" s="7">
        <v>1</v>
      </c>
      <c r="M70" s="4" t="s">
        <v>127</v>
      </c>
      <c r="N70" s="48">
        <v>190</v>
      </c>
    </row>
    <row r="71" spans="1:14" ht="12.75">
      <c r="A71" s="7">
        <v>1</v>
      </c>
      <c r="B71" s="7"/>
      <c r="C71" s="144"/>
      <c r="D71" s="48">
        <v>1</v>
      </c>
      <c r="E71" s="48"/>
      <c r="F71" s="48"/>
      <c r="G71" s="4">
        <v>64</v>
      </c>
      <c r="H71" s="4" t="s">
        <v>62</v>
      </c>
      <c r="I71" s="4" t="s">
        <v>34</v>
      </c>
      <c r="J71" s="149">
        <v>140</v>
      </c>
      <c r="L71" s="7">
        <v>2</v>
      </c>
      <c r="M71" s="4" t="s">
        <v>125</v>
      </c>
      <c r="N71" s="48">
        <v>160</v>
      </c>
    </row>
    <row r="72" spans="1:14" ht="12.75">
      <c r="A72" s="7">
        <v>2</v>
      </c>
      <c r="B72" s="7"/>
      <c r="C72" s="144"/>
      <c r="D72" s="48">
        <v>2</v>
      </c>
      <c r="E72" s="48"/>
      <c r="F72" s="48"/>
      <c r="G72" s="4">
        <v>64</v>
      </c>
      <c r="H72" s="4" t="s">
        <v>46</v>
      </c>
      <c r="I72" s="4" t="s">
        <v>127</v>
      </c>
      <c r="J72" s="149">
        <v>110</v>
      </c>
      <c r="L72" s="7">
        <v>3</v>
      </c>
      <c r="M72" s="4" t="s">
        <v>145</v>
      </c>
      <c r="N72" s="48">
        <v>160</v>
      </c>
    </row>
    <row r="73" spans="1:14" ht="12.75">
      <c r="A73" s="7">
        <v>3</v>
      </c>
      <c r="B73" s="7"/>
      <c r="C73" s="144"/>
      <c r="D73" s="48">
        <v>3</v>
      </c>
      <c r="E73" s="48"/>
      <c r="F73" s="48"/>
      <c r="G73" s="142">
        <v>64</v>
      </c>
      <c r="H73" s="4" t="s">
        <v>199</v>
      </c>
      <c r="I73" s="4" t="s">
        <v>127</v>
      </c>
      <c r="J73" s="149">
        <v>80</v>
      </c>
      <c r="L73" s="7">
        <v>4</v>
      </c>
      <c r="M73" s="4" t="s">
        <v>34</v>
      </c>
      <c r="N73" s="48">
        <v>140</v>
      </c>
    </row>
    <row r="74" spans="1:14" ht="12.75">
      <c r="A74" s="7" t="s">
        <v>41</v>
      </c>
      <c r="B74" s="7"/>
      <c r="C74" s="37"/>
      <c r="D74" s="49"/>
      <c r="E74" s="37"/>
      <c r="F74" s="37"/>
      <c r="G74" s="146"/>
      <c r="H74" s="37"/>
      <c r="I74" s="72"/>
      <c r="J74" s="76"/>
      <c r="L74" s="7">
        <v>5</v>
      </c>
      <c r="M74" s="4" t="s">
        <v>137</v>
      </c>
      <c r="N74" s="48">
        <v>120</v>
      </c>
    </row>
    <row r="75" spans="1:14" ht="12.75">
      <c r="A75" s="7">
        <v>1</v>
      </c>
      <c r="B75" s="7"/>
      <c r="C75" s="144"/>
      <c r="D75" s="48"/>
      <c r="E75" s="48">
        <v>1</v>
      </c>
      <c r="F75" s="48"/>
      <c r="G75" s="4">
        <v>64</v>
      </c>
      <c r="H75" s="4" t="s">
        <v>50</v>
      </c>
      <c r="I75" s="4" t="s">
        <v>125</v>
      </c>
      <c r="J75" s="7">
        <v>160</v>
      </c>
      <c r="L75" s="7">
        <v>6</v>
      </c>
      <c r="M75" s="4" t="s">
        <v>6</v>
      </c>
      <c r="N75" s="48">
        <v>120</v>
      </c>
    </row>
    <row r="76" spans="1:14" ht="12.75">
      <c r="A76" s="7">
        <v>2</v>
      </c>
      <c r="B76" s="7"/>
      <c r="C76" s="144"/>
      <c r="D76" s="48"/>
      <c r="E76" s="48">
        <v>2</v>
      </c>
      <c r="F76" s="48"/>
      <c r="G76" s="4">
        <v>64</v>
      </c>
      <c r="H76" s="4" t="s">
        <v>140</v>
      </c>
      <c r="I76" s="4" t="s">
        <v>137</v>
      </c>
      <c r="J76" s="7">
        <v>120</v>
      </c>
      <c r="L76" s="7">
        <v>7</v>
      </c>
      <c r="M76" s="4" t="s">
        <v>129</v>
      </c>
      <c r="N76" s="48">
        <v>50</v>
      </c>
    </row>
    <row r="77" spans="1:14" ht="12.75">
      <c r="A77" s="7">
        <v>3</v>
      </c>
      <c r="B77" s="7"/>
      <c r="C77" s="144"/>
      <c r="D77" s="48"/>
      <c r="E77" s="48">
        <v>3</v>
      </c>
      <c r="F77" s="48"/>
      <c r="G77" s="4">
        <v>64</v>
      </c>
      <c r="H77" s="4" t="s">
        <v>141</v>
      </c>
      <c r="I77" s="4" t="s">
        <v>129</v>
      </c>
      <c r="J77" s="7">
        <v>50</v>
      </c>
      <c r="L77" s="122"/>
      <c r="M77" s="16"/>
      <c r="N77" s="121"/>
    </row>
    <row r="78" spans="1:10" ht="12.75">
      <c r="A78" s="7" t="s">
        <v>29</v>
      </c>
      <c r="B78" s="7"/>
      <c r="C78" s="144"/>
      <c r="D78" s="49"/>
      <c r="E78" s="49"/>
      <c r="F78" s="49"/>
      <c r="G78" s="147"/>
      <c r="H78" s="37"/>
      <c r="I78" s="37"/>
      <c r="J78" s="37"/>
    </row>
    <row r="79" spans="1:10" ht="12.75">
      <c r="A79" s="7">
        <v>1</v>
      </c>
      <c r="B79" s="7"/>
      <c r="C79" s="144"/>
      <c r="D79" s="48"/>
      <c r="E79" s="48"/>
      <c r="F79" s="48">
        <v>1</v>
      </c>
      <c r="G79" s="145">
        <v>64</v>
      </c>
      <c r="H79" s="4" t="s">
        <v>53</v>
      </c>
      <c r="I79" s="4" t="s">
        <v>145</v>
      </c>
      <c r="J79" s="7">
        <v>160</v>
      </c>
    </row>
    <row r="80" spans="1:10" ht="12.75">
      <c r="A80" s="7">
        <v>2</v>
      </c>
      <c r="B80" s="7"/>
      <c r="C80" s="144"/>
      <c r="D80" s="48"/>
      <c r="E80" s="48"/>
      <c r="F80" s="48">
        <v>2</v>
      </c>
      <c r="G80" s="145">
        <v>64</v>
      </c>
      <c r="H80" s="4" t="s">
        <v>48</v>
      </c>
      <c r="I80" s="4" t="s">
        <v>6</v>
      </c>
      <c r="J80" s="7">
        <v>120</v>
      </c>
    </row>
  </sheetData>
  <mergeCells count="5">
    <mergeCell ref="A4:F4"/>
    <mergeCell ref="A6:M6"/>
    <mergeCell ref="A5:M5"/>
    <mergeCell ref="A65:G65"/>
    <mergeCell ref="C10:E10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8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Perso</cp:lastModifiedBy>
  <cp:lastPrinted>2009-01-16T15:56:58Z</cp:lastPrinted>
  <dcterms:created xsi:type="dcterms:W3CDTF">2007-02-10T07:51:56Z</dcterms:created>
  <dcterms:modified xsi:type="dcterms:W3CDTF">2009-12-06T23:03:50Z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